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ras" sheetId="1" state="visible" r:id="rId1"/>
    <sheet xmlns:r="http://schemas.openxmlformats.org/officeDocument/2006/relationships" name="Resumen" sheetId="2" state="visible" r:id="rId2"/>
    <sheet xmlns:r="http://schemas.openxmlformats.org/officeDocument/2006/relationships" name="Clientes" sheetId="3" state="visible" r:id="rId3"/>
    <sheet xmlns:r="http://schemas.openxmlformats.org/officeDocument/2006/relationships" name="Instrucciones" sheetId="4" state="visible" r:id="rId4"/>
  </sheets>
  <definedNames>
    <definedName name="_xlnm._FilterDatabase" localSheetId="0" hidden="1">'Horas'!$A$1:$K$401</definedName>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h]:mm"/>
  </numFmts>
  <fonts count="5">
    <font>
      <name val="Calibri"/>
      <family val="2"/>
      <color theme="1"/>
      <sz val="11"/>
      <scheme val="minor"/>
    </font>
    <font>
      <b val="1"/>
      <color rgb="00FFFFFF"/>
    </font>
    <font>
      <color rgb="0064748B"/>
    </font>
    <font>
      <b val="1"/>
      <sz val="14"/>
    </font>
    <font>
      <b val="1"/>
    </font>
  </fonts>
  <fills count="4">
    <fill>
      <patternFill/>
    </fill>
    <fill>
      <patternFill patternType="gray125"/>
    </fill>
    <fill>
      <patternFill patternType="solid">
        <fgColor rgb="004F46E5"/>
      </patternFill>
    </fill>
    <fill>
      <patternFill patternType="solid">
        <fgColor rgb="00F8FAFC"/>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18">
    <xf numFmtId="0" fontId="0" fillId="0" borderId="0" pivotButton="0" quotePrefix="0" xfId="0"/>
    <xf numFmtId="0" fontId="1" fillId="2" borderId="1" applyAlignment="1" pivotButton="0" quotePrefix="0" xfId="0">
      <alignment vertical="center" wrapText="1"/>
    </xf>
    <xf numFmtId="165" fontId="0" fillId="0" borderId="1" pivotButton="0" quotePrefix="0" xfId="0"/>
    <xf numFmtId="0" fontId="0" fillId="0" borderId="1" pivotButton="0" quotePrefix="0" xfId="0"/>
    <xf numFmtId="20" fontId="0" fillId="0" borderId="1" pivotButton="0" quotePrefix="0" xfId="0"/>
    <xf numFmtId="166" fontId="0" fillId="0" borderId="1" pivotButton="0" quotePrefix="0" xfId="0"/>
    <xf numFmtId="166" fontId="0" fillId="3" borderId="1" pivotButton="0" quotePrefix="0" xfId="0"/>
    <xf numFmtId="2" fontId="0" fillId="3" borderId="1" pivotButton="0" quotePrefix="0" xfId="0"/>
    <xf numFmtId="4" fontId="0" fillId="3" borderId="1" pivotButton="0" quotePrefix="0" xfId="0"/>
    <xf numFmtId="0" fontId="3" fillId="0" borderId="0" pivotButton="0" quotePrefix="0" xfId="0"/>
    <xf numFmtId="0" fontId="2" fillId="0" borderId="0" pivotButton="0" quotePrefix="0" xfId="0"/>
    <xf numFmtId="4" fontId="0" fillId="0" borderId="1" pivotButton="0" quotePrefix="0" xfId="0"/>
    <xf numFmtId="0" fontId="4" fillId="0" borderId="1" pivotButton="0" quotePrefix="0" xfId="0"/>
    <xf numFmtId="166" fontId="4" fillId="0" borderId="1" pivotButton="0" quotePrefix="0" xfId="0"/>
    <xf numFmtId="4" fontId="4" fillId="0" borderId="1" pivotButton="0" quotePrefix="0" xfId="0"/>
    <xf numFmtId="0" fontId="3"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401"/>
  <sheetViews>
    <sheetView workbookViewId="0">
      <pane ySplit="1" topLeftCell="A2" activePane="bottomLeft" state="frozen"/>
      <selection pane="bottomLeft" activeCell="A1" sqref="A1"/>
    </sheetView>
  </sheetViews>
  <sheetFormatPr baseColWidth="8" defaultRowHeight="15"/>
  <cols>
    <col width="12" customWidth="1" min="1" max="1"/>
    <col width="20" customWidth="1" min="2" max="2"/>
    <col width="44" customWidth="1" min="3" max="3"/>
    <col width="9" customWidth="1" min="4" max="4"/>
    <col width="9" customWidth="1" min="5" max="5"/>
    <col width="10" customWidth="1" min="6" max="6"/>
    <col width="9" customWidth="1" min="7" max="7"/>
    <col width="10" customWidth="1" min="8" max="8"/>
    <col width="11" customWidth="1" min="9" max="9"/>
    <col width="12" customWidth="1" min="10" max="10"/>
    <col width="12" customWidth="1" min="11" max="11"/>
  </cols>
  <sheetData>
    <row r="1" ht="30" customHeight="1">
      <c r="A1" s="1" t="inlineStr">
        <is>
          <t>Fecha</t>
        </is>
      </c>
      <c r="B1" s="1" t="inlineStr">
        <is>
          <t>Cliente</t>
        </is>
      </c>
      <c r="C1" s="1" t="inlineStr">
        <is>
          <t>Tarea</t>
        </is>
      </c>
      <c r="D1" s="1" t="inlineStr">
        <is>
          <t>Entrada</t>
        </is>
      </c>
      <c r="E1" s="1" t="inlineStr">
        <is>
          <t>Salida</t>
        </is>
      </c>
      <c r="F1" s="1" t="inlineStr">
        <is>
          <t>Descanso</t>
        </is>
      </c>
      <c r="G1" s="1" t="inlineStr">
        <is>
          <t>Horas</t>
        </is>
      </c>
      <c r="H1" s="1" t="inlineStr">
        <is>
          <t>Horas (decimal)</t>
        </is>
      </c>
      <c r="I1" s="1" t="inlineStr">
        <is>
          <t>Facturable</t>
        </is>
      </c>
      <c r="J1" s="1" t="inlineStr">
        <is>
          <t>Tarifa por hora</t>
        </is>
      </c>
      <c r="K1" s="1" t="inlineStr">
        <is>
          <t>Importe</t>
        </is>
      </c>
    </row>
    <row r="2">
      <c r="A2" s="2" t="n">
        <v>46314</v>
      </c>
      <c r="B2" s="3" t="inlineStr">
        <is>
          <t>Estudio Galley</t>
        </is>
      </c>
      <c r="C2" s="3" t="inlineStr">
        <is>
          <t>Auditoría de producto: revisión del onboarding</t>
        </is>
      </c>
      <c r="D2" s="4" t="n">
        <v>0.375</v>
      </c>
      <c r="E2" s="4" t="n">
        <v>0.5208333333333334</v>
      </c>
      <c r="F2" s="5" t="n">
        <v>0</v>
      </c>
      <c r="G2" s="6">
        <f>IF(OR(D2="",E2=""),"",MOD(E2-D2,1)-F2)</f>
        <v/>
      </c>
      <c r="H2" s="7">
        <f>IF(G2="","",ROUND(G2*24,2))</f>
        <v/>
      </c>
      <c r="I2" s="3" t="inlineStr">
        <is>
          <t>Sí</t>
        </is>
      </c>
      <c r="J2" s="8">
        <f>IF(B2="","",IFERROR(VLOOKUP(B2,Clientes!$A$2:$B$31,2,FALSE),""))</f>
        <v/>
      </c>
      <c r="K2" s="8">
        <f>IF(OR(H2="",J2=""),"",IF(I2="No",0,H2*J2))</f>
        <v/>
      </c>
    </row>
    <row r="3">
      <c r="A3" s="2" t="n">
        <v>46314</v>
      </c>
      <c r="B3" s="3" t="inlineStr">
        <is>
          <t>Baratie Labs</t>
        </is>
      </c>
      <c r="C3" s="3" t="inlineStr">
        <is>
          <t>Discovery: entrevistas a usuarios (2)</t>
        </is>
      </c>
      <c r="D3" s="4" t="n">
        <v>0.5833333333333334</v>
      </c>
      <c r="E3" s="4" t="n">
        <v>0.6666666666666666</v>
      </c>
      <c r="F3" s="5" t="n">
        <v>0</v>
      </c>
      <c r="G3" s="6">
        <f>IF(OR(D3="",E3=""),"",MOD(E3-D3,1)-F3)</f>
        <v/>
      </c>
      <c r="H3" s="7">
        <f>IF(G3="","",ROUND(G3*24,2))</f>
        <v/>
      </c>
      <c r="I3" s="3" t="inlineStr">
        <is>
          <t>Sí</t>
        </is>
      </c>
      <c r="J3" s="8">
        <f>IF(B3="","",IFERROR(VLOOKUP(B3,Clientes!$A$2:$B$31,2,FALSE),""))</f>
        <v/>
      </c>
      <c r="K3" s="8">
        <f>IF(OR(H3="",J3=""),"",IF(I3="No",0,H3*J3))</f>
        <v/>
      </c>
    </row>
    <row r="4">
      <c r="A4" s="2" t="n">
        <v>46314</v>
      </c>
      <c r="B4" s="3" t="inlineStr">
        <is>
          <t>All Blue Ventures</t>
        </is>
      </c>
      <c r="C4" s="3" t="inlineStr">
        <is>
          <t>Sesión de mentoría</t>
        </is>
      </c>
      <c r="D4" s="4" t="n">
        <v>0.7083333333333334</v>
      </c>
      <c r="E4" s="4" t="n">
        <v>0.7395833333333334</v>
      </c>
      <c r="F4" s="5" t="n">
        <v>0</v>
      </c>
      <c r="G4" s="6">
        <f>IF(OR(D4="",E4=""),"",MOD(E4-D4,1)-F4)</f>
        <v/>
      </c>
      <c r="H4" s="7">
        <f>IF(G4="","",ROUND(G4*24,2))</f>
        <v/>
      </c>
      <c r="I4" s="3" t="inlineStr">
        <is>
          <t>Sí</t>
        </is>
      </c>
      <c r="J4" s="8">
        <f>IF(B4="","",IFERROR(VLOOKUP(B4,Clientes!$A$2:$B$31,2,FALSE),""))</f>
        <v/>
      </c>
      <c r="K4" s="8">
        <f>IF(OR(H4="",J4=""),"",IF(I4="No",0,H4*J4))</f>
        <v/>
      </c>
    </row>
    <row r="5">
      <c r="A5" s="2" t="n">
        <v>46315</v>
      </c>
      <c r="B5" s="3" t="inlineStr">
        <is>
          <t>Estudio Galley</t>
        </is>
      </c>
      <c r="C5" s="3" t="inlineStr">
        <is>
          <t>Auditoría: informe de hallazgos</t>
        </is>
      </c>
      <c r="D5" s="4" t="n">
        <v>0.375</v>
      </c>
      <c r="E5" s="4" t="n">
        <v>0.5</v>
      </c>
      <c r="F5" s="5" t="n">
        <v>0</v>
      </c>
      <c r="G5" s="6">
        <f>IF(OR(D5="",E5=""),"",MOD(E5-D5,1)-F5)</f>
        <v/>
      </c>
      <c r="H5" s="7">
        <f>IF(G5="","",ROUND(G5*24,2))</f>
        <v/>
      </c>
      <c r="I5" s="3" t="inlineStr">
        <is>
          <t>Sí</t>
        </is>
      </c>
      <c r="J5" s="8">
        <f>IF(B5="","",IFERROR(VLOOKUP(B5,Clientes!$A$2:$B$31,2,FALSE),""))</f>
        <v/>
      </c>
      <c r="K5" s="8">
        <f>IF(OR(H5="",J5=""),"",IF(I5="No",0,H5*J5))</f>
        <v/>
      </c>
    </row>
    <row r="6">
      <c r="A6" s="2" t="n">
        <v>46315</v>
      </c>
      <c r="B6" s="3" t="inlineStr">
        <is>
          <t>Baratie Labs</t>
        </is>
      </c>
      <c r="C6" s="3" t="inlineStr">
        <is>
          <t>Roadmap Q3: priorización</t>
        </is>
      </c>
      <c r="D6" s="4" t="n">
        <v>0.625</v>
      </c>
      <c r="E6" s="4" t="n">
        <v>0.6875</v>
      </c>
      <c r="F6" s="5" t="n">
        <v>0</v>
      </c>
      <c r="G6" s="6">
        <f>IF(OR(D6="",E6=""),"",MOD(E6-D6,1)-F6)</f>
        <v/>
      </c>
      <c r="H6" s="7">
        <f>IF(G6="","",ROUND(G6*24,2))</f>
        <v/>
      </c>
      <c r="I6" s="3" t="inlineStr">
        <is>
          <t>Sí</t>
        </is>
      </c>
      <c r="J6" s="8">
        <f>IF(B6="","",IFERROR(VLOOKUP(B6,Clientes!$A$2:$B$31,2,FALSE),""))</f>
        <v/>
      </c>
      <c r="K6" s="8">
        <f>IF(OR(H6="",J6=""),"",IF(I6="No",0,H6*J6))</f>
        <v/>
      </c>
    </row>
    <row r="7">
      <c r="A7" s="2" t="n">
        <v>46316</v>
      </c>
      <c r="B7" s="3" t="inlineStr">
        <is>
          <t>Estudio Galley</t>
        </is>
      </c>
      <c r="C7" s="3" t="inlineStr">
        <is>
          <t>Presentación de la auditoría al equipo</t>
        </is>
      </c>
      <c r="D7" s="4" t="n">
        <v>0.4166666666666667</v>
      </c>
      <c r="E7" s="4" t="n">
        <v>0.4791666666666667</v>
      </c>
      <c r="F7" s="5" t="n">
        <v>0</v>
      </c>
      <c r="G7" s="6">
        <f>IF(OR(D7="",E7=""),"",MOD(E7-D7,1)-F7)</f>
        <v/>
      </c>
      <c r="H7" s="7">
        <f>IF(G7="","",ROUND(G7*24,2))</f>
        <v/>
      </c>
      <c r="I7" s="3" t="inlineStr">
        <is>
          <t>Sí</t>
        </is>
      </c>
      <c r="J7" s="8">
        <f>IF(B7="","",IFERROR(VLOOKUP(B7,Clientes!$A$2:$B$31,2,FALSE),""))</f>
        <v/>
      </c>
      <c r="K7" s="8">
        <f>IF(OR(H7="",J7=""),"",IF(I7="No",0,H7*J7))</f>
        <v/>
      </c>
    </row>
    <row r="8">
      <c r="A8" s="2" t="n">
        <v>46316</v>
      </c>
      <c r="B8" s="3" t="inlineStr">
        <is>
          <t>Baratie Labs</t>
        </is>
      </c>
      <c r="C8" s="3" t="inlineStr">
        <is>
          <t>Discovery: síntesis y oportunidades</t>
        </is>
      </c>
      <c r="D8" s="4" t="n">
        <v>0.5833333333333334</v>
      </c>
      <c r="E8" s="4" t="n">
        <v>0.75</v>
      </c>
      <c r="F8" s="5" t="n">
        <v>0.02083333333333333</v>
      </c>
      <c r="G8" s="6">
        <f>IF(OR(D8="",E8=""),"",MOD(E8-D8,1)-F8)</f>
        <v/>
      </c>
      <c r="H8" s="7">
        <f>IF(G8="","",ROUND(G8*24,2))</f>
        <v/>
      </c>
      <c r="I8" s="3" t="inlineStr">
        <is>
          <t>Sí</t>
        </is>
      </c>
      <c r="J8" s="8">
        <f>IF(B8="","",IFERROR(VLOOKUP(B8,Clientes!$A$2:$B$31,2,FALSE),""))</f>
        <v/>
      </c>
      <c r="K8" s="8">
        <f>IF(OR(H8="",J8=""),"",IF(I8="No",0,H8*J8))</f>
        <v/>
      </c>
    </row>
    <row r="9">
      <c r="A9" s="2" t="n">
        <v>46317</v>
      </c>
      <c r="B9" s="3" t="inlineStr">
        <is>
          <t>Estudio Galley</t>
        </is>
      </c>
      <c r="C9" s="3" t="inlineStr">
        <is>
          <t>Propuesta de rediseño del checkout</t>
        </is>
      </c>
      <c r="D9" s="4" t="n">
        <v>0.375</v>
      </c>
      <c r="E9" s="4" t="n">
        <v>0.4895833333333333</v>
      </c>
      <c r="F9" s="5" t="n">
        <v>0</v>
      </c>
      <c r="G9" s="6">
        <f>IF(OR(D9="",E9=""),"",MOD(E9-D9,1)-F9)</f>
        <v/>
      </c>
      <c r="H9" s="7">
        <f>IF(G9="","",ROUND(G9*24,2))</f>
        <v/>
      </c>
      <c r="I9" s="3" t="inlineStr">
        <is>
          <t>Sí</t>
        </is>
      </c>
      <c r="J9" s="8">
        <f>IF(B9="","",IFERROR(VLOOKUP(B9,Clientes!$A$2:$B$31,2,FALSE),""))</f>
        <v/>
      </c>
      <c r="K9" s="8">
        <f>IF(OR(H9="",J9=""),"",IF(I9="No",0,H9*J9))</f>
        <v/>
      </c>
    </row>
    <row r="10">
      <c r="A10" s="2" t="n">
        <v>46317</v>
      </c>
      <c r="B10" s="3" t="inlineStr">
        <is>
          <t>Mi negocio</t>
        </is>
      </c>
      <c r="C10" s="3" t="inlineStr">
        <is>
          <t>Propuesta comercial para un cliente nuevo</t>
        </is>
      </c>
      <c r="D10" s="4" t="n">
        <v>0.6666666666666666</v>
      </c>
      <c r="E10" s="4" t="n">
        <v>0.7083333333333334</v>
      </c>
      <c r="F10" s="5" t="n">
        <v>0</v>
      </c>
      <c r="G10" s="6">
        <f>IF(OR(D10="",E10=""),"",MOD(E10-D10,1)-F10)</f>
        <v/>
      </c>
      <c r="H10" s="7">
        <f>IF(G10="","",ROUND(G10*24,2))</f>
        <v/>
      </c>
      <c r="I10" s="3" t="inlineStr">
        <is>
          <t>No</t>
        </is>
      </c>
      <c r="J10" s="8">
        <f>IF(B10="","",IFERROR(VLOOKUP(B10,Clientes!$A$2:$B$31,2,FALSE),""))</f>
        <v/>
      </c>
      <c r="K10" s="8">
        <f>IF(OR(H10="",J10=""),"",IF(I10="No",0,H10*J10))</f>
        <v/>
      </c>
    </row>
    <row r="11">
      <c r="A11" s="2" t="n">
        <v>46318</v>
      </c>
      <c r="B11" s="3" t="inlineStr">
        <is>
          <t>Baratie Labs</t>
        </is>
      </c>
      <c r="C11" s="3" t="inlineStr">
        <is>
          <t>Roadmap Q3: documento final</t>
        </is>
      </c>
      <c r="D11" s="4" t="n">
        <v>0.375</v>
      </c>
      <c r="E11" s="4" t="n">
        <v>0.5104166666666666</v>
      </c>
      <c r="F11" s="5" t="n">
        <v>0</v>
      </c>
      <c r="G11" s="6">
        <f>IF(OR(D11="",E11=""),"",MOD(E11-D11,1)-F11)</f>
        <v/>
      </c>
      <c r="H11" s="7">
        <f>IF(G11="","",ROUND(G11*24,2))</f>
        <v/>
      </c>
      <c r="I11" s="3" t="inlineStr">
        <is>
          <t>Sí</t>
        </is>
      </c>
      <c r="J11" s="8">
        <f>IF(B11="","",IFERROR(VLOOKUP(B11,Clientes!$A$2:$B$31,2,FALSE),""))</f>
        <v/>
      </c>
      <c r="K11" s="8">
        <f>IF(OR(H11="",J11=""),"",IF(I11="No",0,H11*J11))</f>
        <v/>
      </c>
    </row>
    <row r="12">
      <c r="A12" s="2" t="n">
        <v>46318</v>
      </c>
      <c r="B12" s="3" t="inlineStr">
        <is>
          <t>All Blue Ventures</t>
        </is>
      </c>
      <c r="C12" s="3" t="inlineStr">
        <is>
          <t>Sesión de mentoría</t>
        </is>
      </c>
      <c r="D12" s="4" t="n">
        <v>0.625</v>
      </c>
      <c r="E12" s="4" t="n">
        <v>0.6666666666666666</v>
      </c>
      <c r="F12" s="5" t="n">
        <v>0</v>
      </c>
      <c r="G12" s="6">
        <f>IF(OR(D12="",E12=""),"",MOD(E12-D12,1)-F12)</f>
        <v/>
      </c>
      <c r="H12" s="7">
        <f>IF(G12="","",ROUND(G12*24,2))</f>
        <v/>
      </c>
      <c r="I12" s="3" t="inlineStr">
        <is>
          <t>Sí</t>
        </is>
      </c>
      <c r="J12" s="8">
        <f>IF(B12="","",IFERROR(VLOOKUP(B12,Clientes!$A$2:$B$31,2,FALSE),""))</f>
        <v/>
      </c>
      <c r="K12" s="8">
        <f>IF(OR(H12="",J12=""),"",IF(I12="No",0,H12*J12))</f>
        <v/>
      </c>
    </row>
    <row r="13">
      <c r="A13" s="2" t="n"/>
      <c r="B13" s="3" t="n"/>
      <c r="C13" s="3" t="n"/>
      <c r="D13" s="4" t="n"/>
      <c r="E13" s="4" t="n"/>
      <c r="F13" s="5" t="n"/>
      <c r="G13" s="6">
        <f>IF(OR(D13="",E13=""),"",MOD(E13-D13,1)-F13)</f>
        <v/>
      </c>
      <c r="H13" s="7">
        <f>IF(G13="","",ROUND(G13*24,2))</f>
        <v/>
      </c>
      <c r="I13" s="3" t="n"/>
      <c r="J13" s="8">
        <f>IF(B13="","",IFERROR(VLOOKUP(B13,Clientes!$A$2:$B$31,2,FALSE),""))</f>
        <v/>
      </c>
      <c r="K13" s="8">
        <f>IF(OR(H13="",J13=""),"",IF(I13="No",0,H13*J13))</f>
        <v/>
      </c>
    </row>
    <row r="14">
      <c r="A14" s="2" t="n"/>
      <c r="B14" s="3" t="n"/>
      <c r="C14" s="3" t="n"/>
      <c r="D14" s="4" t="n"/>
      <c r="E14" s="4" t="n"/>
      <c r="F14" s="5" t="n"/>
      <c r="G14" s="6">
        <f>IF(OR(D14="",E14=""),"",MOD(E14-D14,1)-F14)</f>
        <v/>
      </c>
      <c r="H14" s="7">
        <f>IF(G14="","",ROUND(G14*24,2))</f>
        <v/>
      </c>
      <c r="I14" s="3" t="n"/>
      <c r="J14" s="8">
        <f>IF(B14="","",IFERROR(VLOOKUP(B14,Clientes!$A$2:$B$31,2,FALSE),""))</f>
        <v/>
      </c>
      <c r="K14" s="8">
        <f>IF(OR(H14="",J14=""),"",IF(I14="No",0,H14*J14))</f>
        <v/>
      </c>
    </row>
    <row r="15">
      <c r="A15" s="2" t="n"/>
      <c r="B15" s="3" t="n"/>
      <c r="C15" s="3" t="n"/>
      <c r="D15" s="4" t="n"/>
      <c r="E15" s="4" t="n"/>
      <c r="F15" s="5" t="n"/>
      <c r="G15" s="6">
        <f>IF(OR(D15="",E15=""),"",MOD(E15-D15,1)-F15)</f>
        <v/>
      </c>
      <c r="H15" s="7">
        <f>IF(G15="","",ROUND(G15*24,2))</f>
        <v/>
      </c>
      <c r="I15" s="3" t="n"/>
      <c r="J15" s="8">
        <f>IF(B15="","",IFERROR(VLOOKUP(B15,Clientes!$A$2:$B$31,2,FALSE),""))</f>
        <v/>
      </c>
      <c r="K15" s="8">
        <f>IF(OR(H15="",J15=""),"",IF(I15="No",0,H15*J15))</f>
        <v/>
      </c>
    </row>
    <row r="16">
      <c r="A16" s="2" t="n"/>
      <c r="B16" s="3" t="n"/>
      <c r="C16" s="3" t="n"/>
      <c r="D16" s="4" t="n"/>
      <c r="E16" s="4" t="n"/>
      <c r="F16" s="5" t="n"/>
      <c r="G16" s="6">
        <f>IF(OR(D16="",E16=""),"",MOD(E16-D16,1)-F16)</f>
        <v/>
      </c>
      <c r="H16" s="7">
        <f>IF(G16="","",ROUND(G16*24,2))</f>
        <v/>
      </c>
      <c r="I16" s="3" t="n"/>
      <c r="J16" s="8">
        <f>IF(B16="","",IFERROR(VLOOKUP(B16,Clientes!$A$2:$B$31,2,FALSE),""))</f>
        <v/>
      </c>
      <c r="K16" s="8">
        <f>IF(OR(H16="",J16=""),"",IF(I16="No",0,H16*J16))</f>
        <v/>
      </c>
    </row>
    <row r="17">
      <c r="A17" s="2" t="n"/>
      <c r="B17" s="3" t="n"/>
      <c r="C17" s="3" t="n"/>
      <c r="D17" s="4" t="n"/>
      <c r="E17" s="4" t="n"/>
      <c r="F17" s="5" t="n"/>
      <c r="G17" s="6">
        <f>IF(OR(D17="",E17=""),"",MOD(E17-D17,1)-F17)</f>
        <v/>
      </c>
      <c r="H17" s="7">
        <f>IF(G17="","",ROUND(G17*24,2))</f>
        <v/>
      </c>
      <c r="I17" s="3" t="n"/>
      <c r="J17" s="8">
        <f>IF(B17="","",IFERROR(VLOOKUP(B17,Clientes!$A$2:$B$31,2,FALSE),""))</f>
        <v/>
      </c>
      <c r="K17" s="8">
        <f>IF(OR(H17="",J17=""),"",IF(I17="No",0,H17*J17))</f>
        <v/>
      </c>
    </row>
    <row r="18">
      <c r="A18" s="2" t="n"/>
      <c r="B18" s="3" t="n"/>
      <c r="C18" s="3" t="n"/>
      <c r="D18" s="4" t="n"/>
      <c r="E18" s="4" t="n"/>
      <c r="F18" s="5" t="n"/>
      <c r="G18" s="6">
        <f>IF(OR(D18="",E18=""),"",MOD(E18-D18,1)-F18)</f>
        <v/>
      </c>
      <c r="H18" s="7">
        <f>IF(G18="","",ROUND(G18*24,2))</f>
        <v/>
      </c>
      <c r="I18" s="3" t="n"/>
      <c r="J18" s="8">
        <f>IF(B18="","",IFERROR(VLOOKUP(B18,Clientes!$A$2:$B$31,2,FALSE),""))</f>
        <v/>
      </c>
      <c r="K18" s="8">
        <f>IF(OR(H18="",J18=""),"",IF(I18="No",0,H18*J18))</f>
        <v/>
      </c>
    </row>
    <row r="19">
      <c r="A19" s="2" t="n"/>
      <c r="B19" s="3" t="n"/>
      <c r="C19" s="3" t="n"/>
      <c r="D19" s="4" t="n"/>
      <c r="E19" s="4" t="n"/>
      <c r="F19" s="5" t="n"/>
      <c r="G19" s="6">
        <f>IF(OR(D19="",E19=""),"",MOD(E19-D19,1)-F19)</f>
        <v/>
      </c>
      <c r="H19" s="7">
        <f>IF(G19="","",ROUND(G19*24,2))</f>
        <v/>
      </c>
      <c r="I19" s="3" t="n"/>
      <c r="J19" s="8">
        <f>IF(B19="","",IFERROR(VLOOKUP(B19,Clientes!$A$2:$B$31,2,FALSE),""))</f>
        <v/>
      </c>
      <c r="K19" s="8">
        <f>IF(OR(H19="",J19=""),"",IF(I19="No",0,H19*J19))</f>
        <v/>
      </c>
    </row>
    <row r="20">
      <c r="A20" s="2" t="n"/>
      <c r="B20" s="3" t="n"/>
      <c r="C20" s="3" t="n"/>
      <c r="D20" s="4" t="n"/>
      <c r="E20" s="4" t="n"/>
      <c r="F20" s="5" t="n"/>
      <c r="G20" s="6">
        <f>IF(OR(D20="",E20=""),"",MOD(E20-D20,1)-F20)</f>
        <v/>
      </c>
      <c r="H20" s="7">
        <f>IF(G20="","",ROUND(G20*24,2))</f>
        <v/>
      </c>
      <c r="I20" s="3" t="n"/>
      <c r="J20" s="8">
        <f>IF(B20="","",IFERROR(VLOOKUP(B20,Clientes!$A$2:$B$31,2,FALSE),""))</f>
        <v/>
      </c>
      <c r="K20" s="8">
        <f>IF(OR(H20="",J20=""),"",IF(I20="No",0,H20*J20))</f>
        <v/>
      </c>
    </row>
    <row r="21">
      <c r="A21" s="2" t="n"/>
      <c r="B21" s="3" t="n"/>
      <c r="C21" s="3" t="n"/>
      <c r="D21" s="4" t="n"/>
      <c r="E21" s="4" t="n"/>
      <c r="F21" s="5" t="n"/>
      <c r="G21" s="6">
        <f>IF(OR(D21="",E21=""),"",MOD(E21-D21,1)-F21)</f>
        <v/>
      </c>
      <c r="H21" s="7">
        <f>IF(G21="","",ROUND(G21*24,2))</f>
        <v/>
      </c>
      <c r="I21" s="3" t="n"/>
      <c r="J21" s="8">
        <f>IF(B21="","",IFERROR(VLOOKUP(B21,Clientes!$A$2:$B$31,2,FALSE),""))</f>
        <v/>
      </c>
      <c r="K21" s="8">
        <f>IF(OR(H21="",J21=""),"",IF(I21="No",0,H21*J21))</f>
        <v/>
      </c>
    </row>
    <row r="22">
      <c r="A22" s="2" t="n"/>
      <c r="B22" s="3" t="n"/>
      <c r="C22" s="3" t="n"/>
      <c r="D22" s="4" t="n"/>
      <c r="E22" s="4" t="n"/>
      <c r="F22" s="5" t="n"/>
      <c r="G22" s="6">
        <f>IF(OR(D22="",E22=""),"",MOD(E22-D22,1)-F22)</f>
        <v/>
      </c>
      <c r="H22" s="7">
        <f>IF(G22="","",ROUND(G22*24,2))</f>
        <v/>
      </c>
      <c r="I22" s="3" t="n"/>
      <c r="J22" s="8">
        <f>IF(B22="","",IFERROR(VLOOKUP(B22,Clientes!$A$2:$B$31,2,FALSE),""))</f>
        <v/>
      </c>
      <c r="K22" s="8">
        <f>IF(OR(H22="",J22=""),"",IF(I22="No",0,H22*J22))</f>
        <v/>
      </c>
    </row>
    <row r="23">
      <c r="A23" s="2" t="n"/>
      <c r="B23" s="3" t="n"/>
      <c r="C23" s="3" t="n"/>
      <c r="D23" s="4" t="n"/>
      <c r="E23" s="4" t="n"/>
      <c r="F23" s="5" t="n"/>
      <c r="G23" s="6">
        <f>IF(OR(D23="",E23=""),"",MOD(E23-D23,1)-F23)</f>
        <v/>
      </c>
      <c r="H23" s="7">
        <f>IF(G23="","",ROUND(G23*24,2))</f>
        <v/>
      </c>
      <c r="I23" s="3" t="n"/>
      <c r="J23" s="8">
        <f>IF(B23="","",IFERROR(VLOOKUP(B23,Clientes!$A$2:$B$31,2,FALSE),""))</f>
        <v/>
      </c>
      <c r="K23" s="8">
        <f>IF(OR(H23="",J23=""),"",IF(I23="No",0,H23*J23))</f>
        <v/>
      </c>
    </row>
    <row r="24">
      <c r="A24" s="2" t="n"/>
      <c r="B24" s="3" t="n"/>
      <c r="C24" s="3" t="n"/>
      <c r="D24" s="4" t="n"/>
      <c r="E24" s="4" t="n"/>
      <c r="F24" s="5" t="n"/>
      <c r="G24" s="6">
        <f>IF(OR(D24="",E24=""),"",MOD(E24-D24,1)-F24)</f>
        <v/>
      </c>
      <c r="H24" s="7">
        <f>IF(G24="","",ROUND(G24*24,2))</f>
        <v/>
      </c>
      <c r="I24" s="3" t="n"/>
      <c r="J24" s="8">
        <f>IF(B24="","",IFERROR(VLOOKUP(B24,Clientes!$A$2:$B$31,2,FALSE),""))</f>
        <v/>
      </c>
      <c r="K24" s="8">
        <f>IF(OR(H24="",J24=""),"",IF(I24="No",0,H24*J24))</f>
        <v/>
      </c>
    </row>
    <row r="25">
      <c r="A25" s="2" t="n"/>
      <c r="B25" s="3" t="n"/>
      <c r="C25" s="3" t="n"/>
      <c r="D25" s="4" t="n"/>
      <c r="E25" s="4" t="n"/>
      <c r="F25" s="5" t="n"/>
      <c r="G25" s="6">
        <f>IF(OR(D25="",E25=""),"",MOD(E25-D25,1)-F25)</f>
        <v/>
      </c>
      <c r="H25" s="7">
        <f>IF(G25="","",ROUND(G25*24,2))</f>
        <v/>
      </c>
      <c r="I25" s="3" t="n"/>
      <c r="J25" s="8">
        <f>IF(B25="","",IFERROR(VLOOKUP(B25,Clientes!$A$2:$B$31,2,FALSE),""))</f>
        <v/>
      </c>
      <c r="K25" s="8">
        <f>IF(OR(H25="",J25=""),"",IF(I25="No",0,H25*J25))</f>
        <v/>
      </c>
    </row>
    <row r="26">
      <c r="A26" s="2" t="n"/>
      <c r="B26" s="3" t="n"/>
      <c r="C26" s="3" t="n"/>
      <c r="D26" s="4" t="n"/>
      <c r="E26" s="4" t="n"/>
      <c r="F26" s="5" t="n"/>
      <c r="G26" s="6">
        <f>IF(OR(D26="",E26=""),"",MOD(E26-D26,1)-F26)</f>
        <v/>
      </c>
      <c r="H26" s="7">
        <f>IF(G26="","",ROUND(G26*24,2))</f>
        <v/>
      </c>
      <c r="I26" s="3" t="n"/>
      <c r="J26" s="8">
        <f>IF(B26="","",IFERROR(VLOOKUP(B26,Clientes!$A$2:$B$31,2,FALSE),""))</f>
        <v/>
      </c>
      <c r="K26" s="8">
        <f>IF(OR(H26="",J26=""),"",IF(I26="No",0,H26*J26))</f>
        <v/>
      </c>
    </row>
    <row r="27">
      <c r="A27" s="2" t="n"/>
      <c r="B27" s="3" t="n"/>
      <c r="C27" s="3" t="n"/>
      <c r="D27" s="4" t="n"/>
      <c r="E27" s="4" t="n"/>
      <c r="F27" s="5" t="n"/>
      <c r="G27" s="6">
        <f>IF(OR(D27="",E27=""),"",MOD(E27-D27,1)-F27)</f>
        <v/>
      </c>
      <c r="H27" s="7">
        <f>IF(G27="","",ROUND(G27*24,2))</f>
        <v/>
      </c>
      <c r="I27" s="3" t="n"/>
      <c r="J27" s="8">
        <f>IF(B27="","",IFERROR(VLOOKUP(B27,Clientes!$A$2:$B$31,2,FALSE),""))</f>
        <v/>
      </c>
      <c r="K27" s="8">
        <f>IF(OR(H27="",J27=""),"",IF(I27="No",0,H27*J27))</f>
        <v/>
      </c>
    </row>
    <row r="28">
      <c r="A28" s="2" t="n"/>
      <c r="B28" s="3" t="n"/>
      <c r="C28" s="3" t="n"/>
      <c r="D28" s="4" t="n"/>
      <c r="E28" s="4" t="n"/>
      <c r="F28" s="5" t="n"/>
      <c r="G28" s="6">
        <f>IF(OR(D28="",E28=""),"",MOD(E28-D28,1)-F28)</f>
        <v/>
      </c>
      <c r="H28" s="7">
        <f>IF(G28="","",ROUND(G28*24,2))</f>
        <v/>
      </c>
      <c r="I28" s="3" t="n"/>
      <c r="J28" s="8">
        <f>IF(B28="","",IFERROR(VLOOKUP(B28,Clientes!$A$2:$B$31,2,FALSE),""))</f>
        <v/>
      </c>
      <c r="K28" s="8">
        <f>IF(OR(H28="",J28=""),"",IF(I28="No",0,H28*J28))</f>
        <v/>
      </c>
    </row>
    <row r="29">
      <c r="A29" s="2" t="n"/>
      <c r="B29" s="3" t="n"/>
      <c r="C29" s="3" t="n"/>
      <c r="D29" s="4" t="n"/>
      <c r="E29" s="4" t="n"/>
      <c r="F29" s="5" t="n"/>
      <c r="G29" s="6">
        <f>IF(OR(D29="",E29=""),"",MOD(E29-D29,1)-F29)</f>
        <v/>
      </c>
      <c r="H29" s="7">
        <f>IF(G29="","",ROUND(G29*24,2))</f>
        <v/>
      </c>
      <c r="I29" s="3" t="n"/>
      <c r="J29" s="8">
        <f>IF(B29="","",IFERROR(VLOOKUP(B29,Clientes!$A$2:$B$31,2,FALSE),""))</f>
        <v/>
      </c>
      <c r="K29" s="8">
        <f>IF(OR(H29="",J29=""),"",IF(I29="No",0,H29*J29))</f>
        <v/>
      </c>
    </row>
    <row r="30">
      <c r="A30" s="2" t="n"/>
      <c r="B30" s="3" t="n"/>
      <c r="C30" s="3" t="n"/>
      <c r="D30" s="4" t="n"/>
      <c r="E30" s="4" t="n"/>
      <c r="F30" s="5" t="n"/>
      <c r="G30" s="6">
        <f>IF(OR(D30="",E30=""),"",MOD(E30-D30,1)-F30)</f>
        <v/>
      </c>
      <c r="H30" s="7">
        <f>IF(G30="","",ROUND(G30*24,2))</f>
        <v/>
      </c>
      <c r="I30" s="3" t="n"/>
      <c r="J30" s="8">
        <f>IF(B30="","",IFERROR(VLOOKUP(B30,Clientes!$A$2:$B$31,2,FALSE),""))</f>
        <v/>
      </c>
      <c r="K30" s="8">
        <f>IF(OR(H30="",J30=""),"",IF(I30="No",0,H30*J30))</f>
        <v/>
      </c>
    </row>
    <row r="31">
      <c r="A31" s="2" t="n"/>
      <c r="B31" s="3" t="n"/>
      <c r="C31" s="3" t="n"/>
      <c r="D31" s="4" t="n"/>
      <c r="E31" s="4" t="n"/>
      <c r="F31" s="5" t="n"/>
      <c r="G31" s="6">
        <f>IF(OR(D31="",E31=""),"",MOD(E31-D31,1)-F31)</f>
        <v/>
      </c>
      <c r="H31" s="7">
        <f>IF(G31="","",ROUND(G31*24,2))</f>
        <v/>
      </c>
      <c r="I31" s="3" t="n"/>
      <c r="J31" s="8">
        <f>IF(B31="","",IFERROR(VLOOKUP(B31,Clientes!$A$2:$B$31,2,FALSE),""))</f>
        <v/>
      </c>
      <c r="K31" s="8">
        <f>IF(OR(H31="",J31=""),"",IF(I31="No",0,H31*J31))</f>
        <v/>
      </c>
    </row>
    <row r="32">
      <c r="A32" s="2" t="n"/>
      <c r="B32" s="3" t="n"/>
      <c r="C32" s="3" t="n"/>
      <c r="D32" s="4" t="n"/>
      <c r="E32" s="4" t="n"/>
      <c r="F32" s="5" t="n"/>
      <c r="G32" s="6">
        <f>IF(OR(D32="",E32=""),"",MOD(E32-D32,1)-F32)</f>
        <v/>
      </c>
      <c r="H32" s="7">
        <f>IF(G32="","",ROUND(G32*24,2))</f>
        <v/>
      </c>
      <c r="I32" s="3" t="n"/>
      <c r="J32" s="8">
        <f>IF(B32="","",IFERROR(VLOOKUP(B32,Clientes!$A$2:$B$31,2,FALSE),""))</f>
        <v/>
      </c>
      <c r="K32" s="8">
        <f>IF(OR(H32="",J32=""),"",IF(I32="No",0,H32*J32))</f>
        <v/>
      </c>
    </row>
    <row r="33">
      <c r="A33" s="2" t="n"/>
      <c r="B33" s="3" t="n"/>
      <c r="C33" s="3" t="n"/>
      <c r="D33" s="4" t="n"/>
      <c r="E33" s="4" t="n"/>
      <c r="F33" s="5" t="n"/>
      <c r="G33" s="6">
        <f>IF(OR(D33="",E33=""),"",MOD(E33-D33,1)-F33)</f>
        <v/>
      </c>
      <c r="H33" s="7">
        <f>IF(G33="","",ROUND(G33*24,2))</f>
        <v/>
      </c>
      <c r="I33" s="3" t="n"/>
      <c r="J33" s="8">
        <f>IF(B33="","",IFERROR(VLOOKUP(B33,Clientes!$A$2:$B$31,2,FALSE),""))</f>
        <v/>
      </c>
      <c r="K33" s="8">
        <f>IF(OR(H33="",J33=""),"",IF(I33="No",0,H33*J33))</f>
        <v/>
      </c>
    </row>
    <row r="34">
      <c r="A34" s="2" t="n"/>
      <c r="B34" s="3" t="n"/>
      <c r="C34" s="3" t="n"/>
      <c r="D34" s="4" t="n"/>
      <c r="E34" s="4" t="n"/>
      <c r="F34" s="5" t="n"/>
      <c r="G34" s="6">
        <f>IF(OR(D34="",E34=""),"",MOD(E34-D34,1)-F34)</f>
        <v/>
      </c>
      <c r="H34" s="7">
        <f>IF(G34="","",ROUND(G34*24,2))</f>
        <v/>
      </c>
      <c r="I34" s="3" t="n"/>
      <c r="J34" s="8">
        <f>IF(B34="","",IFERROR(VLOOKUP(B34,Clientes!$A$2:$B$31,2,FALSE),""))</f>
        <v/>
      </c>
      <c r="K34" s="8">
        <f>IF(OR(H34="",J34=""),"",IF(I34="No",0,H34*J34))</f>
        <v/>
      </c>
    </row>
    <row r="35">
      <c r="A35" s="2" t="n"/>
      <c r="B35" s="3" t="n"/>
      <c r="C35" s="3" t="n"/>
      <c r="D35" s="4" t="n"/>
      <c r="E35" s="4" t="n"/>
      <c r="F35" s="5" t="n"/>
      <c r="G35" s="6">
        <f>IF(OR(D35="",E35=""),"",MOD(E35-D35,1)-F35)</f>
        <v/>
      </c>
      <c r="H35" s="7">
        <f>IF(G35="","",ROUND(G35*24,2))</f>
        <v/>
      </c>
      <c r="I35" s="3" t="n"/>
      <c r="J35" s="8">
        <f>IF(B35="","",IFERROR(VLOOKUP(B35,Clientes!$A$2:$B$31,2,FALSE),""))</f>
        <v/>
      </c>
      <c r="K35" s="8">
        <f>IF(OR(H35="",J35=""),"",IF(I35="No",0,H35*J35))</f>
        <v/>
      </c>
    </row>
    <row r="36">
      <c r="A36" s="2" t="n"/>
      <c r="B36" s="3" t="n"/>
      <c r="C36" s="3" t="n"/>
      <c r="D36" s="4" t="n"/>
      <c r="E36" s="4" t="n"/>
      <c r="F36" s="5" t="n"/>
      <c r="G36" s="6">
        <f>IF(OR(D36="",E36=""),"",MOD(E36-D36,1)-F36)</f>
        <v/>
      </c>
      <c r="H36" s="7">
        <f>IF(G36="","",ROUND(G36*24,2))</f>
        <v/>
      </c>
      <c r="I36" s="3" t="n"/>
      <c r="J36" s="8">
        <f>IF(B36="","",IFERROR(VLOOKUP(B36,Clientes!$A$2:$B$31,2,FALSE),""))</f>
        <v/>
      </c>
      <c r="K36" s="8">
        <f>IF(OR(H36="",J36=""),"",IF(I36="No",0,H36*J36))</f>
        <v/>
      </c>
    </row>
    <row r="37">
      <c r="A37" s="2" t="n"/>
      <c r="B37" s="3" t="n"/>
      <c r="C37" s="3" t="n"/>
      <c r="D37" s="4" t="n"/>
      <c r="E37" s="4" t="n"/>
      <c r="F37" s="5" t="n"/>
      <c r="G37" s="6">
        <f>IF(OR(D37="",E37=""),"",MOD(E37-D37,1)-F37)</f>
        <v/>
      </c>
      <c r="H37" s="7">
        <f>IF(G37="","",ROUND(G37*24,2))</f>
        <v/>
      </c>
      <c r="I37" s="3" t="n"/>
      <c r="J37" s="8">
        <f>IF(B37="","",IFERROR(VLOOKUP(B37,Clientes!$A$2:$B$31,2,FALSE),""))</f>
        <v/>
      </c>
      <c r="K37" s="8">
        <f>IF(OR(H37="",J37=""),"",IF(I37="No",0,H37*J37))</f>
        <v/>
      </c>
    </row>
    <row r="38">
      <c r="A38" s="2" t="n"/>
      <c r="B38" s="3" t="n"/>
      <c r="C38" s="3" t="n"/>
      <c r="D38" s="4" t="n"/>
      <c r="E38" s="4" t="n"/>
      <c r="F38" s="5" t="n"/>
      <c r="G38" s="6">
        <f>IF(OR(D38="",E38=""),"",MOD(E38-D38,1)-F38)</f>
        <v/>
      </c>
      <c r="H38" s="7">
        <f>IF(G38="","",ROUND(G38*24,2))</f>
        <v/>
      </c>
      <c r="I38" s="3" t="n"/>
      <c r="J38" s="8">
        <f>IF(B38="","",IFERROR(VLOOKUP(B38,Clientes!$A$2:$B$31,2,FALSE),""))</f>
        <v/>
      </c>
      <c r="K38" s="8">
        <f>IF(OR(H38="",J38=""),"",IF(I38="No",0,H38*J38))</f>
        <v/>
      </c>
    </row>
    <row r="39">
      <c r="A39" s="2" t="n"/>
      <c r="B39" s="3" t="n"/>
      <c r="C39" s="3" t="n"/>
      <c r="D39" s="4" t="n"/>
      <c r="E39" s="4" t="n"/>
      <c r="F39" s="5" t="n"/>
      <c r="G39" s="6">
        <f>IF(OR(D39="",E39=""),"",MOD(E39-D39,1)-F39)</f>
        <v/>
      </c>
      <c r="H39" s="7">
        <f>IF(G39="","",ROUND(G39*24,2))</f>
        <v/>
      </c>
      <c r="I39" s="3" t="n"/>
      <c r="J39" s="8">
        <f>IF(B39="","",IFERROR(VLOOKUP(B39,Clientes!$A$2:$B$31,2,FALSE),""))</f>
        <v/>
      </c>
      <c r="K39" s="8">
        <f>IF(OR(H39="",J39=""),"",IF(I39="No",0,H39*J39))</f>
        <v/>
      </c>
    </row>
    <row r="40">
      <c r="A40" s="2" t="n"/>
      <c r="B40" s="3" t="n"/>
      <c r="C40" s="3" t="n"/>
      <c r="D40" s="4" t="n"/>
      <c r="E40" s="4" t="n"/>
      <c r="F40" s="5" t="n"/>
      <c r="G40" s="6">
        <f>IF(OR(D40="",E40=""),"",MOD(E40-D40,1)-F40)</f>
        <v/>
      </c>
      <c r="H40" s="7">
        <f>IF(G40="","",ROUND(G40*24,2))</f>
        <v/>
      </c>
      <c r="I40" s="3" t="n"/>
      <c r="J40" s="8">
        <f>IF(B40="","",IFERROR(VLOOKUP(B40,Clientes!$A$2:$B$31,2,FALSE),""))</f>
        <v/>
      </c>
      <c r="K40" s="8">
        <f>IF(OR(H40="",J40=""),"",IF(I40="No",0,H40*J40))</f>
        <v/>
      </c>
    </row>
    <row r="41">
      <c r="A41" s="2" t="n"/>
      <c r="B41" s="3" t="n"/>
      <c r="C41" s="3" t="n"/>
      <c r="D41" s="4" t="n"/>
      <c r="E41" s="4" t="n"/>
      <c r="F41" s="5" t="n"/>
      <c r="G41" s="6">
        <f>IF(OR(D41="",E41=""),"",MOD(E41-D41,1)-F41)</f>
        <v/>
      </c>
      <c r="H41" s="7">
        <f>IF(G41="","",ROUND(G41*24,2))</f>
        <v/>
      </c>
      <c r="I41" s="3" t="n"/>
      <c r="J41" s="8">
        <f>IF(B41="","",IFERROR(VLOOKUP(B41,Clientes!$A$2:$B$31,2,FALSE),""))</f>
        <v/>
      </c>
      <c r="K41" s="8">
        <f>IF(OR(H41="",J41=""),"",IF(I41="No",0,H41*J41))</f>
        <v/>
      </c>
    </row>
    <row r="42">
      <c r="A42" s="2" t="n"/>
      <c r="B42" s="3" t="n"/>
      <c r="C42" s="3" t="n"/>
      <c r="D42" s="4" t="n"/>
      <c r="E42" s="4" t="n"/>
      <c r="F42" s="5" t="n"/>
      <c r="G42" s="6">
        <f>IF(OR(D42="",E42=""),"",MOD(E42-D42,1)-F42)</f>
        <v/>
      </c>
      <c r="H42" s="7">
        <f>IF(G42="","",ROUND(G42*24,2))</f>
        <v/>
      </c>
      <c r="I42" s="3" t="n"/>
      <c r="J42" s="8">
        <f>IF(B42="","",IFERROR(VLOOKUP(B42,Clientes!$A$2:$B$31,2,FALSE),""))</f>
        <v/>
      </c>
      <c r="K42" s="8">
        <f>IF(OR(H42="",J42=""),"",IF(I42="No",0,H42*J42))</f>
        <v/>
      </c>
    </row>
    <row r="43">
      <c r="A43" s="2" t="n"/>
      <c r="B43" s="3" t="n"/>
      <c r="C43" s="3" t="n"/>
      <c r="D43" s="4" t="n"/>
      <c r="E43" s="4" t="n"/>
      <c r="F43" s="5" t="n"/>
      <c r="G43" s="6">
        <f>IF(OR(D43="",E43=""),"",MOD(E43-D43,1)-F43)</f>
        <v/>
      </c>
      <c r="H43" s="7">
        <f>IF(G43="","",ROUND(G43*24,2))</f>
        <v/>
      </c>
      <c r="I43" s="3" t="n"/>
      <c r="J43" s="8">
        <f>IF(B43="","",IFERROR(VLOOKUP(B43,Clientes!$A$2:$B$31,2,FALSE),""))</f>
        <v/>
      </c>
      <c r="K43" s="8">
        <f>IF(OR(H43="",J43=""),"",IF(I43="No",0,H43*J43))</f>
        <v/>
      </c>
    </row>
    <row r="44">
      <c r="A44" s="2" t="n"/>
      <c r="B44" s="3" t="n"/>
      <c r="C44" s="3" t="n"/>
      <c r="D44" s="4" t="n"/>
      <c r="E44" s="4" t="n"/>
      <c r="F44" s="5" t="n"/>
      <c r="G44" s="6">
        <f>IF(OR(D44="",E44=""),"",MOD(E44-D44,1)-F44)</f>
        <v/>
      </c>
      <c r="H44" s="7">
        <f>IF(G44="","",ROUND(G44*24,2))</f>
        <v/>
      </c>
      <c r="I44" s="3" t="n"/>
      <c r="J44" s="8">
        <f>IF(B44="","",IFERROR(VLOOKUP(B44,Clientes!$A$2:$B$31,2,FALSE),""))</f>
        <v/>
      </c>
      <c r="K44" s="8">
        <f>IF(OR(H44="",J44=""),"",IF(I44="No",0,H44*J44))</f>
        <v/>
      </c>
    </row>
    <row r="45">
      <c r="A45" s="2" t="n"/>
      <c r="B45" s="3" t="n"/>
      <c r="C45" s="3" t="n"/>
      <c r="D45" s="4" t="n"/>
      <c r="E45" s="4" t="n"/>
      <c r="F45" s="5" t="n"/>
      <c r="G45" s="6">
        <f>IF(OR(D45="",E45=""),"",MOD(E45-D45,1)-F45)</f>
        <v/>
      </c>
      <c r="H45" s="7">
        <f>IF(G45="","",ROUND(G45*24,2))</f>
        <v/>
      </c>
      <c r="I45" s="3" t="n"/>
      <c r="J45" s="8">
        <f>IF(B45="","",IFERROR(VLOOKUP(B45,Clientes!$A$2:$B$31,2,FALSE),""))</f>
        <v/>
      </c>
      <c r="K45" s="8">
        <f>IF(OR(H45="",J45=""),"",IF(I45="No",0,H45*J45))</f>
        <v/>
      </c>
    </row>
    <row r="46">
      <c r="A46" s="2" t="n"/>
      <c r="B46" s="3" t="n"/>
      <c r="C46" s="3" t="n"/>
      <c r="D46" s="4" t="n"/>
      <c r="E46" s="4" t="n"/>
      <c r="F46" s="5" t="n"/>
      <c r="G46" s="6">
        <f>IF(OR(D46="",E46=""),"",MOD(E46-D46,1)-F46)</f>
        <v/>
      </c>
      <c r="H46" s="7">
        <f>IF(G46="","",ROUND(G46*24,2))</f>
        <v/>
      </c>
      <c r="I46" s="3" t="n"/>
      <c r="J46" s="8">
        <f>IF(B46="","",IFERROR(VLOOKUP(B46,Clientes!$A$2:$B$31,2,FALSE),""))</f>
        <v/>
      </c>
      <c r="K46" s="8">
        <f>IF(OR(H46="",J46=""),"",IF(I46="No",0,H46*J46))</f>
        <v/>
      </c>
    </row>
    <row r="47">
      <c r="A47" s="2" t="n"/>
      <c r="B47" s="3" t="n"/>
      <c r="C47" s="3" t="n"/>
      <c r="D47" s="4" t="n"/>
      <c r="E47" s="4" t="n"/>
      <c r="F47" s="5" t="n"/>
      <c r="G47" s="6">
        <f>IF(OR(D47="",E47=""),"",MOD(E47-D47,1)-F47)</f>
        <v/>
      </c>
      <c r="H47" s="7">
        <f>IF(G47="","",ROUND(G47*24,2))</f>
        <v/>
      </c>
      <c r="I47" s="3" t="n"/>
      <c r="J47" s="8">
        <f>IF(B47="","",IFERROR(VLOOKUP(B47,Clientes!$A$2:$B$31,2,FALSE),""))</f>
        <v/>
      </c>
      <c r="K47" s="8">
        <f>IF(OR(H47="",J47=""),"",IF(I47="No",0,H47*J47))</f>
        <v/>
      </c>
    </row>
    <row r="48">
      <c r="A48" s="2" t="n"/>
      <c r="B48" s="3" t="n"/>
      <c r="C48" s="3" t="n"/>
      <c r="D48" s="4" t="n"/>
      <c r="E48" s="4" t="n"/>
      <c r="F48" s="5" t="n"/>
      <c r="G48" s="6">
        <f>IF(OR(D48="",E48=""),"",MOD(E48-D48,1)-F48)</f>
        <v/>
      </c>
      <c r="H48" s="7">
        <f>IF(G48="","",ROUND(G48*24,2))</f>
        <v/>
      </c>
      <c r="I48" s="3" t="n"/>
      <c r="J48" s="8">
        <f>IF(B48="","",IFERROR(VLOOKUP(B48,Clientes!$A$2:$B$31,2,FALSE),""))</f>
        <v/>
      </c>
      <c r="K48" s="8">
        <f>IF(OR(H48="",J48=""),"",IF(I48="No",0,H48*J48))</f>
        <v/>
      </c>
    </row>
    <row r="49">
      <c r="A49" s="2" t="n"/>
      <c r="B49" s="3" t="n"/>
      <c r="C49" s="3" t="n"/>
      <c r="D49" s="4" t="n"/>
      <c r="E49" s="4" t="n"/>
      <c r="F49" s="5" t="n"/>
      <c r="G49" s="6">
        <f>IF(OR(D49="",E49=""),"",MOD(E49-D49,1)-F49)</f>
        <v/>
      </c>
      <c r="H49" s="7">
        <f>IF(G49="","",ROUND(G49*24,2))</f>
        <v/>
      </c>
      <c r="I49" s="3" t="n"/>
      <c r="J49" s="8">
        <f>IF(B49="","",IFERROR(VLOOKUP(B49,Clientes!$A$2:$B$31,2,FALSE),""))</f>
        <v/>
      </c>
      <c r="K49" s="8">
        <f>IF(OR(H49="",J49=""),"",IF(I49="No",0,H49*J49))</f>
        <v/>
      </c>
    </row>
    <row r="50">
      <c r="A50" s="2" t="n"/>
      <c r="B50" s="3" t="n"/>
      <c r="C50" s="3" t="n"/>
      <c r="D50" s="4" t="n"/>
      <c r="E50" s="4" t="n"/>
      <c r="F50" s="5" t="n"/>
      <c r="G50" s="6">
        <f>IF(OR(D50="",E50=""),"",MOD(E50-D50,1)-F50)</f>
        <v/>
      </c>
      <c r="H50" s="7">
        <f>IF(G50="","",ROUND(G50*24,2))</f>
        <v/>
      </c>
      <c r="I50" s="3" t="n"/>
      <c r="J50" s="8">
        <f>IF(B50="","",IFERROR(VLOOKUP(B50,Clientes!$A$2:$B$31,2,FALSE),""))</f>
        <v/>
      </c>
      <c r="K50" s="8">
        <f>IF(OR(H50="",J50=""),"",IF(I50="No",0,H50*J50))</f>
        <v/>
      </c>
    </row>
    <row r="51">
      <c r="A51" s="2" t="n"/>
      <c r="B51" s="3" t="n"/>
      <c r="C51" s="3" t="n"/>
      <c r="D51" s="4" t="n"/>
      <c r="E51" s="4" t="n"/>
      <c r="F51" s="5" t="n"/>
      <c r="G51" s="6">
        <f>IF(OR(D51="",E51=""),"",MOD(E51-D51,1)-F51)</f>
        <v/>
      </c>
      <c r="H51" s="7">
        <f>IF(G51="","",ROUND(G51*24,2))</f>
        <v/>
      </c>
      <c r="I51" s="3" t="n"/>
      <c r="J51" s="8">
        <f>IF(B51="","",IFERROR(VLOOKUP(B51,Clientes!$A$2:$B$31,2,FALSE),""))</f>
        <v/>
      </c>
      <c r="K51" s="8">
        <f>IF(OR(H51="",J51=""),"",IF(I51="No",0,H51*J51))</f>
        <v/>
      </c>
    </row>
    <row r="52">
      <c r="A52" s="2" t="n"/>
      <c r="B52" s="3" t="n"/>
      <c r="C52" s="3" t="n"/>
      <c r="D52" s="4" t="n"/>
      <c r="E52" s="4" t="n"/>
      <c r="F52" s="5" t="n"/>
      <c r="G52" s="6">
        <f>IF(OR(D52="",E52=""),"",MOD(E52-D52,1)-F52)</f>
        <v/>
      </c>
      <c r="H52" s="7">
        <f>IF(G52="","",ROUND(G52*24,2))</f>
        <v/>
      </c>
      <c r="I52" s="3" t="n"/>
      <c r="J52" s="8">
        <f>IF(B52="","",IFERROR(VLOOKUP(B52,Clientes!$A$2:$B$31,2,FALSE),""))</f>
        <v/>
      </c>
      <c r="K52" s="8">
        <f>IF(OR(H52="",J52=""),"",IF(I52="No",0,H52*J52))</f>
        <v/>
      </c>
    </row>
    <row r="53">
      <c r="A53" s="2" t="n"/>
      <c r="B53" s="3" t="n"/>
      <c r="C53" s="3" t="n"/>
      <c r="D53" s="4" t="n"/>
      <c r="E53" s="4" t="n"/>
      <c r="F53" s="5" t="n"/>
      <c r="G53" s="6">
        <f>IF(OR(D53="",E53=""),"",MOD(E53-D53,1)-F53)</f>
        <v/>
      </c>
      <c r="H53" s="7">
        <f>IF(G53="","",ROUND(G53*24,2))</f>
        <v/>
      </c>
      <c r="I53" s="3" t="n"/>
      <c r="J53" s="8">
        <f>IF(B53="","",IFERROR(VLOOKUP(B53,Clientes!$A$2:$B$31,2,FALSE),""))</f>
        <v/>
      </c>
      <c r="K53" s="8">
        <f>IF(OR(H53="",J53=""),"",IF(I53="No",0,H53*J53))</f>
        <v/>
      </c>
    </row>
    <row r="54">
      <c r="A54" s="2" t="n"/>
      <c r="B54" s="3" t="n"/>
      <c r="C54" s="3" t="n"/>
      <c r="D54" s="4" t="n"/>
      <c r="E54" s="4" t="n"/>
      <c r="F54" s="5" t="n"/>
      <c r="G54" s="6">
        <f>IF(OR(D54="",E54=""),"",MOD(E54-D54,1)-F54)</f>
        <v/>
      </c>
      <c r="H54" s="7">
        <f>IF(G54="","",ROUND(G54*24,2))</f>
        <v/>
      </c>
      <c r="I54" s="3" t="n"/>
      <c r="J54" s="8">
        <f>IF(B54="","",IFERROR(VLOOKUP(B54,Clientes!$A$2:$B$31,2,FALSE),""))</f>
        <v/>
      </c>
      <c r="K54" s="8">
        <f>IF(OR(H54="",J54=""),"",IF(I54="No",0,H54*J54))</f>
        <v/>
      </c>
    </row>
    <row r="55">
      <c r="A55" s="2" t="n"/>
      <c r="B55" s="3" t="n"/>
      <c r="C55" s="3" t="n"/>
      <c r="D55" s="4" t="n"/>
      <c r="E55" s="4" t="n"/>
      <c r="F55" s="5" t="n"/>
      <c r="G55" s="6">
        <f>IF(OR(D55="",E55=""),"",MOD(E55-D55,1)-F55)</f>
        <v/>
      </c>
      <c r="H55" s="7">
        <f>IF(G55="","",ROUND(G55*24,2))</f>
        <v/>
      </c>
      <c r="I55" s="3" t="n"/>
      <c r="J55" s="8">
        <f>IF(B55="","",IFERROR(VLOOKUP(B55,Clientes!$A$2:$B$31,2,FALSE),""))</f>
        <v/>
      </c>
      <c r="K55" s="8">
        <f>IF(OR(H55="",J55=""),"",IF(I55="No",0,H55*J55))</f>
        <v/>
      </c>
    </row>
    <row r="56">
      <c r="A56" s="2" t="n"/>
      <c r="B56" s="3" t="n"/>
      <c r="C56" s="3" t="n"/>
      <c r="D56" s="4" t="n"/>
      <c r="E56" s="4" t="n"/>
      <c r="F56" s="5" t="n"/>
      <c r="G56" s="6">
        <f>IF(OR(D56="",E56=""),"",MOD(E56-D56,1)-F56)</f>
        <v/>
      </c>
      <c r="H56" s="7">
        <f>IF(G56="","",ROUND(G56*24,2))</f>
        <v/>
      </c>
      <c r="I56" s="3" t="n"/>
      <c r="J56" s="8">
        <f>IF(B56="","",IFERROR(VLOOKUP(B56,Clientes!$A$2:$B$31,2,FALSE),""))</f>
        <v/>
      </c>
      <c r="K56" s="8">
        <f>IF(OR(H56="",J56=""),"",IF(I56="No",0,H56*J56))</f>
        <v/>
      </c>
    </row>
    <row r="57">
      <c r="A57" s="2" t="n"/>
      <c r="B57" s="3" t="n"/>
      <c r="C57" s="3" t="n"/>
      <c r="D57" s="4" t="n"/>
      <c r="E57" s="4" t="n"/>
      <c r="F57" s="5" t="n"/>
      <c r="G57" s="6">
        <f>IF(OR(D57="",E57=""),"",MOD(E57-D57,1)-F57)</f>
        <v/>
      </c>
      <c r="H57" s="7">
        <f>IF(G57="","",ROUND(G57*24,2))</f>
        <v/>
      </c>
      <c r="I57" s="3" t="n"/>
      <c r="J57" s="8">
        <f>IF(B57="","",IFERROR(VLOOKUP(B57,Clientes!$A$2:$B$31,2,FALSE),""))</f>
        <v/>
      </c>
      <c r="K57" s="8">
        <f>IF(OR(H57="",J57=""),"",IF(I57="No",0,H57*J57))</f>
        <v/>
      </c>
    </row>
    <row r="58">
      <c r="A58" s="2" t="n"/>
      <c r="B58" s="3" t="n"/>
      <c r="C58" s="3" t="n"/>
      <c r="D58" s="4" t="n"/>
      <c r="E58" s="4" t="n"/>
      <c r="F58" s="5" t="n"/>
      <c r="G58" s="6">
        <f>IF(OR(D58="",E58=""),"",MOD(E58-D58,1)-F58)</f>
        <v/>
      </c>
      <c r="H58" s="7">
        <f>IF(G58="","",ROUND(G58*24,2))</f>
        <v/>
      </c>
      <c r="I58" s="3" t="n"/>
      <c r="J58" s="8">
        <f>IF(B58="","",IFERROR(VLOOKUP(B58,Clientes!$A$2:$B$31,2,FALSE),""))</f>
        <v/>
      </c>
      <c r="K58" s="8">
        <f>IF(OR(H58="",J58=""),"",IF(I58="No",0,H58*J58))</f>
        <v/>
      </c>
    </row>
    <row r="59">
      <c r="A59" s="2" t="n"/>
      <c r="B59" s="3" t="n"/>
      <c r="C59" s="3" t="n"/>
      <c r="D59" s="4" t="n"/>
      <c r="E59" s="4" t="n"/>
      <c r="F59" s="5" t="n"/>
      <c r="G59" s="6">
        <f>IF(OR(D59="",E59=""),"",MOD(E59-D59,1)-F59)</f>
        <v/>
      </c>
      <c r="H59" s="7">
        <f>IF(G59="","",ROUND(G59*24,2))</f>
        <v/>
      </c>
      <c r="I59" s="3" t="n"/>
      <c r="J59" s="8">
        <f>IF(B59="","",IFERROR(VLOOKUP(B59,Clientes!$A$2:$B$31,2,FALSE),""))</f>
        <v/>
      </c>
      <c r="K59" s="8">
        <f>IF(OR(H59="",J59=""),"",IF(I59="No",0,H59*J59))</f>
        <v/>
      </c>
    </row>
    <row r="60">
      <c r="A60" s="2" t="n"/>
      <c r="B60" s="3" t="n"/>
      <c r="C60" s="3" t="n"/>
      <c r="D60" s="4" t="n"/>
      <c r="E60" s="4" t="n"/>
      <c r="F60" s="5" t="n"/>
      <c r="G60" s="6">
        <f>IF(OR(D60="",E60=""),"",MOD(E60-D60,1)-F60)</f>
        <v/>
      </c>
      <c r="H60" s="7">
        <f>IF(G60="","",ROUND(G60*24,2))</f>
        <v/>
      </c>
      <c r="I60" s="3" t="n"/>
      <c r="J60" s="8">
        <f>IF(B60="","",IFERROR(VLOOKUP(B60,Clientes!$A$2:$B$31,2,FALSE),""))</f>
        <v/>
      </c>
      <c r="K60" s="8">
        <f>IF(OR(H60="",J60=""),"",IF(I60="No",0,H60*J60))</f>
        <v/>
      </c>
    </row>
    <row r="61">
      <c r="A61" s="2" t="n"/>
      <c r="B61" s="3" t="n"/>
      <c r="C61" s="3" t="n"/>
      <c r="D61" s="4" t="n"/>
      <c r="E61" s="4" t="n"/>
      <c r="F61" s="5" t="n"/>
      <c r="G61" s="6">
        <f>IF(OR(D61="",E61=""),"",MOD(E61-D61,1)-F61)</f>
        <v/>
      </c>
      <c r="H61" s="7">
        <f>IF(G61="","",ROUND(G61*24,2))</f>
        <v/>
      </c>
      <c r="I61" s="3" t="n"/>
      <c r="J61" s="8">
        <f>IF(B61="","",IFERROR(VLOOKUP(B61,Clientes!$A$2:$B$31,2,FALSE),""))</f>
        <v/>
      </c>
      <c r="K61" s="8">
        <f>IF(OR(H61="",J61=""),"",IF(I61="No",0,H61*J61))</f>
        <v/>
      </c>
    </row>
    <row r="62">
      <c r="A62" s="2" t="n"/>
      <c r="B62" s="3" t="n"/>
      <c r="C62" s="3" t="n"/>
      <c r="D62" s="4" t="n"/>
      <c r="E62" s="4" t="n"/>
      <c r="F62" s="5" t="n"/>
      <c r="G62" s="6">
        <f>IF(OR(D62="",E62=""),"",MOD(E62-D62,1)-F62)</f>
        <v/>
      </c>
      <c r="H62" s="7">
        <f>IF(G62="","",ROUND(G62*24,2))</f>
        <v/>
      </c>
      <c r="I62" s="3" t="n"/>
      <c r="J62" s="8">
        <f>IF(B62="","",IFERROR(VLOOKUP(B62,Clientes!$A$2:$B$31,2,FALSE),""))</f>
        <v/>
      </c>
      <c r="K62" s="8">
        <f>IF(OR(H62="",J62=""),"",IF(I62="No",0,H62*J62))</f>
        <v/>
      </c>
    </row>
    <row r="63">
      <c r="A63" s="2" t="n"/>
      <c r="B63" s="3" t="n"/>
      <c r="C63" s="3" t="n"/>
      <c r="D63" s="4" t="n"/>
      <c r="E63" s="4" t="n"/>
      <c r="F63" s="5" t="n"/>
      <c r="G63" s="6">
        <f>IF(OR(D63="",E63=""),"",MOD(E63-D63,1)-F63)</f>
        <v/>
      </c>
      <c r="H63" s="7">
        <f>IF(G63="","",ROUND(G63*24,2))</f>
        <v/>
      </c>
      <c r="I63" s="3" t="n"/>
      <c r="J63" s="8">
        <f>IF(B63="","",IFERROR(VLOOKUP(B63,Clientes!$A$2:$B$31,2,FALSE),""))</f>
        <v/>
      </c>
      <c r="K63" s="8">
        <f>IF(OR(H63="",J63=""),"",IF(I63="No",0,H63*J63))</f>
        <v/>
      </c>
    </row>
    <row r="64">
      <c r="A64" s="2" t="n"/>
      <c r="B64" s="3" t="n"/>
      <c r="C64" s="3" t="n"/>
      <c r="D64" s="4" t="n"/>
      <c r="E64" s="4" t="n"/>
      <c r="F64" s="5" t="n"/>
      <c r="G64" s="6">
        <f>IF(OR(D64="",E64=""),"",MOD(E64-D64,1)-F64)</f>
        <v/>
      </c>
      <c r="H64" s="7">
        <f>IF(G64="","",ROUND(G64*24,2))</f>
        <v/>
      </c>
      <c r="I64" s="3" t="n"/>
      <c r="J64" s="8">
        <f>IF(B64="","",IFERROR(VLOOKUP(B64,Clientes!$A$2:$B$31,2,FALSE),""))</f>
        <v/>
      </c>
      <c r="K64" s="8">
        <f>IF(OR(H64="",J64=""),"",IF(I64="No",0,H64*J64))</f>
        <v/>
      </c>
    </row>
    <row r="65">
      <c r="A65" s="2" t="n"/>
      <c r="B65" s="3" t="n"/>
      <c r="C65" s="3" t="n"/>
      <c r="D65" s="4" t="n"/>
      <c r="E65" s="4" t="n"/>
      <c r="F65" s="5" t="n"/>
      <c r="G65" s="6">
        <f>IF(OR(D65="",E65=""),"",MOD(E65-D65,1)-F65)</f>
        <v/>
      </c>
      <c r="H65" s="7">
        <f>IF(G65="","",ROUND(G65*24,2))</f>
        <v/>
      </c>
      <c r="I65" s="3" t="n"/>
      <c r="J65" s="8">
        <f>IF(B65="","",IFERROR(VLOOKUP(B65,Clientes!$A$2:$B$31,2,FALSE),""))</f>
        <v/>
      </c>
      <c r="K65" s="8">
        <f>IF(OR(H65="",J65=""),"",IF(I65="No",0,H65*J65))</f>
        <v/>
      </c>
    </row>
    <row r="66">
      <c r="A66" s="2" t="n"/>
      <c r="B66" s="3" t="n"/>
      <c r="C66" s="3" t="n"/>
      <c r="D66" s="4" t="n"/>
      <c r="E66" s="4" t="n"/>
      <c r="F66" s="5" t="n"/>
      <c r="G66" s="6">
        <f>IF(OR(D66="",E66=""),"",MOD(E66-D66,1)-F66)</f>
        <v/>
      </c>
      <c r="H66" s="7">
        <f>IF(G66="","",ROUND(G66*24,2))</f>
        <v/>
      </c>
      <c r="I66" s="3" t="n"/>
      <c r="J66" s="8">
        <f>IF(B66="","",IFERROR(VLOOKUP(B66,Clientes!$A$2:$B$31,2,FALSE),""))</f>
        <v/>
      </c>
      <c r="K66" s="8">
        <f>IF(OR(H66="",J66=""),"",IF(I66="No",0,H66*J66))</f>
        <v/>
      </c>
    </row>
    <row r="67">
      <c r="A67" s="2" t="n"/>
      <c r="B67" s="3" t="n"/>
      <c r="C67" s="3" t="n"/>
      <c r="D67" s="4" t="n"/>
      <c r="E67" s="4" t="n"/>
      <c r="F67" s="5" t="n"/>
      <c r="G67" s="6">
        <f>IF(OR(D67="",E67=""),"",MOD(E67-D67,1)-F67)</f>
        <v/>
      </c>
      <c r="H67" s="7">
        <f>IF(G67="","",ROUND(G67*24,2))</f>
        <v/>
      </c>
      <c r="I67" s="3" t="n"/>
      <c r="J67" s="8">
        <f>IF(B67="","",IFERROR(VLOOKUP(B67,Clientes!$A$2:$B$31,2,FALSE),""))</f>
        <v/>
      </c>
      <c r="K67" s="8">
        <f>IF(OR(H67="",J67=""),"",IF(I67="No",0,H67*J67))</f>
        <v/>
      </c>
    </row>
    <row r="68">
      <c r="A68" s="2" t="n"/>
      <c r="B68" s="3" t="n"/>
      <c r="C68" s="3" t="n"/>
      <c r="D68" s="4" t="n"/>
      <c r="E68" s="4" t="n"/>
      <c r="F68" s="5" t="n"/>
      <c r="G68" s="6">
        <f>IF(OR(D68="",E68=""),"",MOD(E68-D68,1)-F68)</f>
        <v/>
      </c>
      <c r="H68" s="7">
        <f>IF(G68="","",ROUND(G68*24,2))</f>
        <v/>
      </c>
      <c r="I68" s="3" t="n"/>
      <c r="J68" s="8">
        <f>IF(B68="","",IFERROR(VLOOKUP(B68,Clientes!$A$2:$B$31,2,FALSE),""))</f>
        <v/>
      </c>
      <c r="K68" s="8">
        <f>IF(OR(H68="",J68=""),"",IF(I68="No",0,H68*J68))</f>
        <v/>
      </c>
    </row>
    <row r="69">
      <c r="A69" s="2" t="n"/>
      <c r="B69" s="3" t="n"/>
      <c r="C69" s="3" t="n"/>
      <c r="D69" s="4" t="n"/>
      <c r="E69" s="4" t="n"/>
      <c r="F69" s="5" t="n"/>
      <c r="G69" s="6">
        <f>IF(OR(D69="",E69=""),"",MOD(E69-D69,1)-F69)</f>
        <v/>
      </c>
      <c r="H69" s="7">
        <f>IF(G69="","",ROUND(G69*24,2))</f>
        <v/>
      </c>
      <c r="I69" s="3" t="n"/>
      <c r="J69" s="8">
        <f>IF(B69="","",IFERROR(VLOOKUP(B69,Clientes!$A$2:$B$31,2,FALSE),""))</f>
        <v/>
      </c>
      <c r="K69" s="8">
        <f>IF(OR(H69="",J69=""),"",IF(I69="No",0,H69*J69))</f>
        <v/>
      </c>
    </row>
    <row r="70">
      <c r="A70" s="2" t="n"/>
      <c r="B70" s="3" t="n"/>
      <c r="C70" s="3" t="n"/>
      <c r="D70" s="4" t="n"/>
      <c r="E70" s="4" t="n"/>
      <c r="F70" s="5" t="n"/>
      <c r="G70" s="6">
        <f>IF(OR(D70="",E70=""),"",MOD(E70-D70,1)-F70)</f>
        <v/>
      </c>
      <c r="H70" s="7">
        <f>IF(G70="","",ROUND(G70*24,2))</f>
        <v/>
      </c>
      <c r="I70" s="3" t="n"/>
      <c r="J70" s="8">
        <f>IF(B70="","",IFERROR(VLOOKUP(B70,Clientes!$A$2:$B$31,2,FALSE),""))</f>
        <v/>
      </c>
      <c r="K70" s="8">
        <f>IF(OR(H70="",J70=""),"",IF(I70="No",0,H70*J70))</f>
        <v/>
      </c>
    </row>
    <row r="71">
      <c r="A71" s="2" t="n"/>
      <c r="B71" s="3" t="n"/>
      <c r="C71" s="3" t="n"/>
      <c r="D71" s="4" t="n"/>
      <c r="E71" s="4" t="n"/>
      <c r="F71" s="5" t="n"/>
      <c r="G71" s="6">
        <f>IF(OR(D71="",E71=""),"",MOD(E71-D71,1)-F71)</f>
        <v/>
      </c>
      <c r="H71" s="7">
        <f>IF(G71="","",ROUND(G71*24,2))</f>
        <v/>
      </c>
      <c r="I71" s="3" t="n"/>
      <c r="J71" s="8">
        <f>IF(B71="","",IFERROR(VLOOKUP(B71,Clientes!$A$2:$B$31,2,FALSE),""))</f>
        <v/>
      </c>
      <c r="K71" s="8">
        <f>IF(OR(H71="",J71=""),"",IF(I71="No",0,H71*J71))</f>
        <v/>
      </c>
    </row>
    <row r="72">
      <c r="A72" s="2" t="n"/>
      <c r="B72" s="3" t="n"/>
      <c r="C72" s="3" t="n"/>
      <c r="D72" s="4" t="n"/>
      <c r="E72" s="4" t="n"/>
      <c r="F72" s="5" t="n"/>
      <c r="G72" s="6">
        <f>IF(OR(D72="",E72=""),"",MOD(E72-D72,1)-F72)</f>
        <v/>
      </c>
      <c r="H72" s="7">
        <f>IF(G72="","",ROUND(G72*24,2))</f>
        <v/>
      </c>
      <c r="I72" s="3" t="n"/>
      <c r="J72" s="8">
        <f>IF(B72="","",IFERROR(VLOOKUP(B72,Clientes!$A$2:$B$31,2,FALSE),""))</f>
        <v/>
      </c>
      <c r="K72" s="8">
        <f>IF(OR(H72="",J72=""),"",IF(I72="No",0,H72*J72))</f>
        <v/>
      </c>
    </row>
    <row r="73">
      <c r="A73" s="2" t="n"/>
      <c r="B73" s="3" t="n"/>
      <c r="C73" s="3" t="n"/>
      <c r="D73" s="4" t="n"/>
      <c r="E73" s="4" t="n"/>
      <c r="F73" s="5" t="n"/>
      <c r="G73" s="6">
        <f>IF(OR(D73="",E73=""),"",MOD(E73-D73,1)-F73)</f>
        <v/>
      </c>
      <c r="H73" s="7">
        <f>IF(G73="","",ROUND(G73*24,2))</f>
        <v/>
      </c>
      <c r="I73" s="3" t="n"/>
      <c r="J73" s="8">
        <f>IF(B73="","",IFERROR(VLOOKUP(B73,Clientes!$A$2:$B$31,2,FALSE),""))</f>
        <v/>
      </c>
      <c r="K73" s="8">
        <f>IF(OR(H73="",J73=""),"",IF(I73="No",0,H73*J73))</f>
        <v/>
      </c>
    </row>
    <row r="74">
      <c r="A74" s="2" t="n"/>
      <c r="B74" s="3" t="n"/>
      <c r="C74" s="3" t="n"/>
      <c r="D74" s="4" t="n"/>
      <c r="E74" s="4" t="n"/>
      <c r="F74" s="5" t="n"/>
      <c r="G74" s="6">
        <f>IF(OR(D74="",E74=""),"",MOD(E74-D74,1)-F74)</f>
        <v/>
      </c>
      <c r="H74" s="7">
        <f>IF(G74="","",ROUND(G74*24,2))</f>
        <v/>
      </c>
      <c r="I74" s="3" t="n"/>
      <c r="J74" s="8">
        <f>IF(B74="","",IFERROR(VLOOKUP(B74,Clientes!$A$2:$B$31,2,FALSE),""))</f>
        <v/>
      </c>
      <c r="K74" s="8">
        <f>IF(OR(H74="",J74=""),"",IF(I74="No",0,H74*J74))</f>
        <v/>
      </c>
    </row>
    <row r="75">
      <c r="A75" s="2" t="n"/>
      <c r="B75" s="3" t="n"/>
      <c r="C75" s="3" t="n"/>
      <c r="D75" s="4" t="n"/>
      <c r="E75" s="4" t="n"/>
      <c r="F75" s="5" t="n"/>
      <c r="G75" s="6">
        <f>IF(OR(D75="",E75=""),"",MOD(E75-D75,1)-F75)</f>
        <v/>
      </c>
      <c r="H75" s="7">
        <f>IF(G75="","",ROUND(G75*24,2))</f>
        <v/>
      </c>
      <c r="I75" s="3" t="n"/>
      <c r="J75" s="8">
        <f>IF(B75="","",IFERROR(VLOOKUP(B75,Clientes!$A$2:$B$31,2,FALSE),""))</f>
        <v/>
      </c>
      <c r="K75" s="8">
        <f>IF(OR(H75="",J75=""),"",IF(I75="No",0,H75*J75))</f>
        <v/>
      </c>
    </row>
    <row r="76">
      <c r="A76" s="2" t="n"/>
      <c r="B76" s="3" t="n"/>
      <c r="C76" s="3" t="n"/>
      <c r="D76" s="4" t="n"/>
      <c r="E76" s="4" t="n"/>
      <c r="F76" s="5" t="n"/>
      <c r="G76" s="6">
        <f>IF(OR(D76="",E76=""),"",MOD(E76-D76,1)-F76)</f>
        <v/>
      </c>
      <c r="H76" s="7">
        <f>IF(G76="","",ROUND(G76*24,2))</f>
        <v/>
      </c>
      <c r="I76" s="3" t="n"/>
      <c r="J76" s="8">
        <f>IF(B76="","",IFERROR(VLOOKUP(B76,Clientes!$A$2:$B$31,2,FALSE),""))</f>
        <v/>
      </c>
      <c r="K76" s="8">
        <f>IF(OR(H76="",J76=""),"",IF(I76="No",0,H76*J76))</f>
        <v/>
      </c>
    </row>
    <row r="77">
      <c r="A77" s="2" t="n"/>
      <c r="B77" s="3" t="n"/>
      <c r="C77" s="3" t="n"/>
      <c r="D77" s="4" t="n"/>
      <c r="E77" s="4" t="n"/>
      <c r="F77" s="5" t="n"/>
      <c r="G77" s="6">
        <f>IF(OR(D77="",E77=""),"",MOD(E77-D77,1)-F77)</f>
        <v/>
      </c>
      <c r="H77" s="7">
        <f>IF(G77="","",ROUND(G77*24,2))</f>
        <v/>
      </c>
      <c r="I77" s="3" t="n"/>
      <c r="J77" s="8">
        <f>IF(B77="","",IFERROR(VLOOKUP(B77,Clientes!$A$2:$B$31,2,FALSE),""))</f>
        <v/>
      </c>
      <c r="K77" s="8">
        <f>IF(OR(H77="",J77=""),"",IF(I77="No",0,H77*J77))</f>
        <v/>
      </c>
    </row>
    <row r="78">
      <c r="A78" s="2" t="n"/>
      <c r="B78" s="3" t="n"/>
      <c r="C78" s="3" t="n"/>
      <c r="D78" s="4" t="n"/>
      <c r="E78" s="4" t="n"/>
      <c r="F78" s="5" t="n"/>
      <c r="G78" s="6">
        <f>IF(OR(D78="",E78=""),"",MOD(E78-D78,1)-F78)</f>
        <v/>
      </c>
      <c r="H78" s="7">
        <f>IF(G78="","",ROUND(G78*24,2))</f>
        <v/>
      </c>
      <c r="I78" s="3" t="n"/>
      <c r="J78" s="8">
        <f>IF(B78="","",IFERROR(VLOOKUP(B78,Clientes!$A$2:$B$31,2,FALSE),""))</f>
        <v/>
      </c>
      <c r="K78" s="8">
        <f>IF(OR(H78="",J78=""),"",IF(I78="No",0,H78*J78))</f>
        <v/>
      </c>
    </row>
    <row r="79">
      <c r="A79" s="2" t="n"/>
      <c r="B79" s="3" t="n"/>
      <c r="C79" s="3" t="n"/>
      <c r="D79" s="4" t="n"/>
      <c r="E79" s="4" t="n"/>
      <c r="F79" s="5" t="n"/>
      <c r="G79" s="6">
        <f>IF(OR(D79="",E79=""),"",MOD(E79-D79,1)-F79)</f>
        <v/>
      </c>
      <c r="H79" s="7">
        <f>IF(G79="","",ROUND(G79*24,2))</f>
        <v/>
      </c>
      <c r="I79" s="3" t="n"/>
      <c r="J79" s="8">
        <f>IF(B79="","",IFERROR(VLOOKUP(B79,Clientes!$A$2:$B$31,2,FALSE),""))</f>
        <v/>
      </c>
      <c r="K79" s="8">
        <f>IF(OR(H79="",J79=""),"",IF(I79="No",0,H79*J79))</f>
        <v/>
      </c>
    </row>
    <row r="80">
      <c r="A80" s="2" t="n"/>
      <c r="B80" s="3" t="n"/>
      <c r="C80" s="3" t="n"/>
      <c r="D80" s="4" t="n"/>
      <c r="E80" s="4" t="n"/>
      <c r="F80" s="5" t="n"/>
      <c r="G80" s="6">
        <f>IF(OR(D80="",E80=""),"",MOD(E80-D80,1)-F80)</f>
        <v/>
      </c>
      <c r="H80" s="7">
        <f>IF(G80="","",ROUND(G80*24,2))</f>
        <v/>
      </c>
      <c r="I80" s="3" t="n"/>
      <c r="J80" s="8">
        <f>IF(B80="","",IFERROR(VLOOKUP(B80,Clientes!$A$2:$B$31,2,FALSE),""))</f>
        <v/>
      </c>
      <c r="K80" s="8">
        <f>IF(OR(H80="",J80=""),"",IF(I80="No",0,H80*J80))</f>
        <v/>
      </c>
    </row>
    <row r="81">
      <c r="A81" s="2" t="n"/>
      <c r="B81" s="3" t="n"/>
      <c r="C81" s="3" t="n"/>
      <c r="D81" s="4" t="n"/>
      <c r="E81" s="4" t="n"/>
      <c r="F81" s="5" t="n"/>
      <c r="G81" s="6">
        <f>IF(OR(D81="",E81=""),"",MOD(E81-D81,1)-F81)</f>
        <v/>
      </c>
      <c r="H81" s="7">
        <f>IF(G81="","",ROUND(G81*24,2))</f>
        <v/>
      </c>
      <c r="I81" s="3" t="n"/>
      <c r="J81" s="8">
        <f>IF(B81="","",IFERROR(VLOOKUP(B81,Clientes!$A$2:$B$31,2,FALSE),""))</f>
        <v/>
      </c>
      <c r="K81" s="8">
        <f>IF(OR(H81="",J81=""),"",IF(I81="No",0,H81*J81))</f>
        <v/>
      </c>
    </row>
    <row r="82">
      <c r="A82" s="2" t="n"/>
      <c r="B82" s="3" t="n"/>
      <c r="C82" s="3" t="n"/>
      <c r="D82" s="4" t="n"/>
      <c r="E82" s="4" t="n"/>
      <c r="F82" s="5" t="n"/>
      <c r="G82" s="6">
        <f>IF(OR(D82="",E82=""),"",MOD(E82-D82,1)-F82)</f>
        <v/>
      </c>
      <c r="H82" s="7">
        <f>IF(G82="","",ROUND(G82*24,2))</f>
        <v/>
      </c>
      <c r="I82" s="3" t="n"/>
      <c r="J82" s="8">
        <f>IF(B82="","",IFERROR(VLOOKUP(B82,Clientes!$A$2:$B$31,2,FALSE),""))</f>
        <v/>
      </c>
      <c r="K82" s="8">
        <f>IF(OR(H82="",J82=""),"",IF(I82="No",0,H82*J82))</f>
        <v/>
      </c>
    </row>
    <row r="83">
      <c r="A83" s="2" t="n"/>
      <c r="B83" s="3" t="n"/>
      <c r="C83" s="3" t="n"/>
      <c r="D83" s="4" t="n"/>
      <c r="E83" s="4" t="n"/>
      <c r="F83" s="5" t="n"/>
      <c r="G83" s="6">
        <f>IF(OR(D83="",E83=""),"",MOD(E83-D83,1)-F83)</f>
        <v/>
      </c>
      <c r="H83" s="7">
        <f>IF(G83="","",ROUND(G83*24,2))</f>
        <v/>
      </c>
      <c r="I83" s="3" t="n"/>
      <c r="J83" s="8">
        <f>IF(B83="","",IFERROR(VLOOKUP(B83,Clientes!$A$2:$B$31,2,FALSE),""))</f>
        <v/>
      </c>
      <c r="K83" s="8">
        <f>IF(OR(H83="",J83=""),"",IF(I83="No",0,H83*J83))</f>
        <v/>
      </c>
    </row>
    <row r="84">
      <c r="A84" s="2" t="n"/>
      <c r="B84" s="3" t="n"/>
      <c r="C84" s="3" t="n"/>
      <c r="D84" s="4" t="n"/>
      <c r="E84" s="4" t="n"/>
      <c r="F84" s="5" t="n"/>
      <c r="G84" s="6">
        <f>IF(OR(D84="",E84=""),"",MOD(E84-D84,1)-F84)</f>
        <v/>
      </c>
      <c r="H84" s="7">
        <f>IF(G84="","",ROUND(G84*24,2))</f>
        <v/>
      </c>
      <c r="I84" s="3" t="n"/>
      <c r="J84" s="8">
        <f>IF(B84="","",IFERROR(VLOOKUP(B84,Clientes!$A$2:$B$31,2,FALSE),""))</f>
        <v/>
      </c>
      <c r="K84" s="8">
        <f>IF(OR(H84="",J84=""),"",IF(I84="No",0,H84*J84))</f>
        <v/>
      </c>
    </row>
    <row r="85">
      <c r="A85" s="2" t="n"/>
      <c r="B85" s="3" t="n"/>
      <c r="C85" s="3" t="n"/>
      <c r="D85" s="4" t="n"/>
      <c r="E85" s="4" t="n"/>
      <c r="F85" s="5" t="n"/>
      <c r="G85" s="6">
        <f>IF(OR(D85="",E85=""),"",MOD(E85-D85,1)-F85)</f>
        <v/>
      </c>
      <c r="H85" s="7">
        <f>IF(G85="","",ROUND(G85*24,2))</f>
        <v/>
      </c>
      <c r="I85" s="3" t="n"/>
      <c r="J85" s="8">
        <f>IF(B85="","",IFERROR(VLOOKUP(B85,Clientes!$A$2:$B$31,2,FALSE),""))</f>
        <v/>
      </c>
      <c r="K85" s="8">
        <f>IF(OR(H85="",J85=""),"",IF(I85="No",0,H85*J85))</f>
        <v/>
      </c>
    </row>
    <row r="86">
      <c r="A86" s="2" t="n"/>
      <c r="B86" s="3" t="n"/>
      <c r="C86" s="3" t="n"/>
      <c r="D86" s="4" t="n"/>
      <c r="E86" s="4" t="n"/>
      <c r="F86" s="5" t="n"/>
      <c r="G86" s="6">
        <f>IF(OR(D86="",E86=""),"",MOD(E86-D86,1)-F86)</f>
        <v/>
      </c>
      <c r="H86" s="7">
        <f>IF(G86="","",ROUND(G86*24,2))</f>
        <v/>
      </c>
      <c r="I86" s="3" t="n"/>
      <c r="J86" s="8">
        <f>IF(B86="","",IFERROR(VLOOKUP(B86,Clientes!$A$2:$B$31,2,FALSE),""))</f>
        <v/>
      </c>
      <c r="K86" s="8">
        <f>IF(OR(H86="",J86=""),"",IF(I86="No",0,H86*J86))</f>
        <v/>
      </c>
    </row>
    <row r="87">
      <c r="A87" s="2" t="n"/>
      <c r="B87" s="3" t="n"/>
      <c r="C87" s="3" t="n"/>
      <c r="D87" s="4" t="n"/>
      <c r="E87" s="4" t="n"/>
      <c r="F87" s="5" t="n"/>
      <c r="G87" s="6">
        <f>IF(OR(D87="",E87=""),"",MOD(E87-D87,1)-F87)</f>
        <v/>
      </c>
      <c r="H87" s="7">
        <f>IF(G87="","",ROUND(G87*24,2))</f>
        <v/>
      </c>
      <c r="I87" s="3" t="n"/>
      <c r="J87" s="8">
        <f>IF(B87="","",IFERROR(VLOOKUP(B87,Clientes!$A$2:$B$31,2,FALSE),""))</f>
        <v/>
      </c>
      <c r="K87" s="8">
        <f>IF(OR(H87="",J87=""),"",IF(I87="No",0,H87*J87))</f>
        <v/>
      </c>
    </row>
    <row r="88">
      <c r="A88" s="2" t="n"/>
      <c r="B88" s="3" t="n"/>
      <c r="C88" s="3" t="n"/>
      <c r="D88" s="4" t="n"/>
      <c r="E88" s="4" t="n"/>
      <c r="F88" s="5" t="n"/>
      <c r="G88" s="6">
        <f>IF(OR(D88="",E88=""),"",MOD(E88-D88,1)-F88)</f>
        <v/>
      </c>
      <c r="H88" s="7">
        <f>IF(G88="","",ROUND(G88*24,2))</f>
        <v/>
      </c>
      <c r="I88" s="3" t="n"/>
      <c r="J88" s="8">
        <f>IF(B88="","",IFERROR(VLOOKUP(B88,Clientes!$A$2:$B$31,2,FALSE),""))</f>
        <v/>
      </c>
      <c r="K88" s="8">
        <f>IF(OR(H88="",J88=""),"",IF(I88="No",0,H88*J88))</f>
        <v/>
      </c>
    </row>
    <row r="89">
      <c r="A89" s="2" t="n"/>
      <c r="B89" s="3" t="n"/>
      <c r="C89" s="3" t="n"/>
      <c r="D89" s="4" t="n"/>
      <c r="E89" s="4" t="n"/>
      <c r="F89" s="5" t="n"/>
      <c r="G89" s="6">
        <f>IF(OR(D89="",E89=""),"",MOD(E89-D89,1)-F89)</f>
        <v/>
      </c>
      <c r="H89" s="7">
        <f>IF(G89="","",ROUND(G89*24,2))</f>
        <v/>
      </c>
      <c r="I89" s="3" t="n"/>
      <c r="J89" s="8">
        <f>IF(B89="","",IFERROR(VLOOKUP(B89,Clientes!$A$2:$B$31,2,FALSE),""))</f>
        <v/>
      </c>
      <c r="K89" s="8">
        <f>IF(OR(H89="",J89=""),"",IF(I89="No",0,H89*J89))</f>
        <v/>
      </c>
    </row>
    <row r="90">
      <c r="A90" s="2" t="n"/>
      <c r="B90" s="3" t="n"/>
      <c r="C90" s="3" t="n"/>
      <c r="D90" s="4" t="n"/>
      <c r="E90" s="4" t="n"/>
      <c r="F90" s="5" t="n"/>
      <c r="G90" s="6">
        <f>IF(OR(D90="",E90=""),"",MOD(E90-D90,1)-F90)</f>
        <v/>
      </c>
      <c r="H90" s="7">
        <f>IF(G90="","",ROUND(G90*24,2))</f>
        <v/>
      </c>
      <c r="I90" s="3" t="n"/>
      <c r="J90" s="8">
        <f>IF(B90="","",IFERROR(VLOOKUP(B90,Clientes!$A$2:$B$31,2,FALSE),""))</f>
        <v/>
      </c>
      <c r="K90" s="8">
        <f>IF(OR(H90="",J90=""),"",IF(I90="No",0,H90*J90))</f>
        <v/>
      </c>
    </row>
    <row r="91">
      <c r="A91" s="2" t="n"/>
      <c r="B91" s="3" t="n"/>
      <c r="C91" s="3" t="n"/>
      <c r="D91" s="4" t="n"/>
      <c r="E91" s="4" t="n"/>
      <c r="F91" s="5" t="n"/>
      <c r="G91" s="6">
        <f>IF(OR(D91="",E91=""),"",MOD(E91-D91,1)-F91)</f>
        <v/>
      </c>
      <c r="H91" s="7">
        <f>IF(G91="","",ROUND(G91*24,2))</f>
        <v/>
      </c>
      <c r="I91" s="3" t="n"/>
      <c r="J91" s="8">
        <f>IF(B91="","",IFERROR(VLOOKUP(B91,Clientes!$A$2:$B$31,2,FALSE),""))</f>
        <v/>
      </c>
      <c r="K91" s="8">
        <f>IF(OR(H91="",J91=""),"",IF(I91="No",0,H91*J91))</f>
        <v/>
      </c>
    </row>
    <row r="92">
      <c r="A92" s="2" t="n"/>
      <c r="B92" s="3" t="n"/>
      <c r="C92" s="3" t="n"/>
      <c r="D92" s="4" t="n"/>
      <c r="E92" s="4" t="n"/>
      <c r="F92" s="5" t="n"/>
      <c r="G92" s="6">
        <f>IF(OR(D92="",E92=""),"",MOD(E92-D92,1)-F92)</f>
        <v/>
      </c>
      <c r="H92" s="7">
        <f>IF(G92="","",ROUND(G92*24,2))</f>
        <v/>
      </c>
      <c r="I92" s="3" t="n"/>
      <c r="J92" s="8">
        <f>IF(B92="","",IFERROR(VLOOKUP(B92,Clientes!$A$2:$B$31,2,FALSE),""))</f>
        <v/>
      </c>
      <c r="K92" s="8">
        <f>IF(OR(H92="",J92=""),"",IF(I92="No",0,H92*J92))</f>
        <v/>
      </c>
    </row>
    <row r="93">
      <c r="A93" s="2" t="n"/>
      <c r="B93" s="3" t="n"/>
      <c r="C93" s="3" t="n"/>
      <c r="D93" s="4" t="n"/>
      <c r="E93" s="4" t="n"/>
      <c r="F93" s="5" t="n"/>
      <c r="G93" s="6">
        <f>IF(OR(D93="",E93=""),"",MOD(E93-D93,1)-F93)</f>
        <v/>
      </c>
      <c r="H93" s="7">
        <f>IF(G93="","",ROUND(G93*24,2))</f>
        <v/>
      </c>
      <c r="I93" s="3" t="n"/>
      <c r="J93" s="8">
        <f>IF(B93="","",IFERROR(VLOOKUP(B93,Clientes!$A$2:$B$31,2,FALSE),""))</f>
        <v/>
      </c>
      <c r="K93" s="8">
        <f>IF(OR(H93="",J93=""),"",IF(I93="No",0,H93*J93))</f>
        <v/>
      </c>
    </row>
    <row r="94">
      <c r="A94" s="2" t="n"/>
      <c r="B94" s="3" t="n"/>
      <c r="C94" s="3" t="n"/>
      <c r="D94" s="4" t="n"/>
      <c r="E94" s="4" t="n"/>
      <c r="F94" s="5" t="n"/>
      <c r="G94" s="6">
        <f>IF(OR(D94="",E94=""),"",MOD(E94-D94,1)-F94)</f>
        <v/>
      </c>
      <c r="H94" s="7">
        <f>IF(G94="","",ROUND(G94*24,2))</f>
        <v/>
      </c>
      <c r="I94" s="3" t="n"/>
      <c r="J94" s="8">
        <f>IF(B94="","",IFERROR(VLOOKUP(B94,Clientes!$A$2:$B$31,2,FALSE),""))</f>
        <v/>
      </c>
      <c r="K94" s="8">
        <f>IF(OR(H94="",J94=""),"",IF(I94="No",0,H94*J94))</f>
        <v/>
      </c>
    </row>
    <row r="95">
      <c r="A95" s="2" t="n"/>
      <c r="B95" s="3" t="n"/>
      <c r="C95" s="3" t="n"/>
      <c r="D95" s="4" t="n"/>
      <c r="E95" s="4" t="n"/>
      <c r="F95" s="5" t="n"/>
      <c r="G95" s="6">
        <f>IF(OR(D95="",E95=""),"",MOD(E95-D95,1)-F95)</f>
        <v/>
      </c>
      <c r="H95" s="7">
        <f>IF(G95="","",ROUND(G95*24,2))</f>
        <v/>
      </c>
      <c r="I95" s="3" t="n"/>
      <c r="J95" s="8">
        <f>IF(B95="","",IFERROR(VLOOKUP(B95,Clientes!$A$2:$B$31,2,FALSE),""))</f>
        <v/>
      </c>
      <c r="K95" s="8">
        <f>IF(OR(H95="",J95=""),"",IF(I95="No",0,H95*J95))</f>
        <v/>
      </c>
    </row>
    <row r="96">
      <c r="A96" s="2" t="n"/>
      <c r="B96" s="3" t="n"/>
      <c r="C96" s="3" t="n"/>
      <c r="D96" s="4" t="n"/>
      <c r="E96" s="4" t="n"/>
      <c r="F96" s="5" t="n"/>
      <c r="G96" s="6">
        <f>IF(OR(D96="",E96=""),"",MOD(E96-D96,1)-F96)</f>
        <v/>
      </c>
      <c r="H96" s="7">
        <f>IF(G96="","",ROUND(G96*24,2))</f>
        <v/>
      </c>
      <c r="I96" s="3" t="n"/>
      <c r="J96" s="8">
        <f>IF(B96="","",IFERROR(VLOOKUP(B96,Clientes!$A$2:$B$31,2,FALSE),""))</f>
        <v/>
      </c>
      <c r="K96" s="8">
        <f>IF(OR(H96="",J96=""),"",IF(I96="No",0,H96*J96))</f>
        <v/>
      </c>
    </row>
    <row r="97">
      <c r="A97" s="2" t="n"/>
      <c r="B97" s="3" t="n"/>
      <c r="C97" s="3" t="n"/>
      <c r="D97" s="4" t="n"/>
      <c r="E97" s="4" t="n"/>
      <c r="F97" s="5" t="n"/>
      <c r="G97" s="6">
        <f>IF(OR(D97="",E97=""),"",MOD(E97-D97,1)-F97)</f>
        <v/>
      </c>
      <c r="H97" s="7">
        <f>IF(G97="","",ROUND(G97*24,2))</f>
        <v/>
      </c>
      <c r="I97" s="3" t="n"/>
      <c r="J97" s="8">
        <f>IF(B97="","",IFERROR(VLOOKUP(B97,Clientes!$A$2:$B$31,2,FALSE),""))</f>
        <v/>
      </c>
      <c r="K97" s="8">
        <f>IF(OR(H97="",J97=""),"",IF(I97="No",0,H97*J97))</f>
        <v/>
      </c>
    </row>
    <row r="98">
      <c r="A98" s="2" t="n"/>
      <c r="B98" s="3" t="n"/>
      <c r="C98" s="3" t="n"/>
      <c r="D98" s="4" t="n"/>
      <c r="E98" s="4" t="n"/>
      <c r="F98" s="5" t="n"/>
      <c r="G98" s="6">
        <f>IF(OR(D98="",E98=""),"",MOD(E98-D98,1)-F98)</f>
        <v/>
      </c>
      <c r="H98" s="7">
        <f>IF(G98="","",ROUND(G98*24,2))</f>
        <v/>
      </c>
      <c r="I98" s="3" t="n"/>
      <c r="J98" s="8">
        <f>IF(B98="","",IFERROR(VLOOKUP(B98,Clientes!$A$2:$B$31,2,FALSE),""))</f>
        <v/>
      </c>
      <c r="K98" s="8">
        <f>IF(OR(H98="",J98=""),"",IF(I98="No",0,H98*J98))</f>
        <v/>
      </c>
    </row>
    <row r="99">
      <c r="A99" s="2" t="n"/>
      <c r="B99" s="3" t="n"/>
      <c r="C99" s="3" t="n"/>
      <c r="D99" s="4" t="n"/>
      <c r="E99" s="4" t="n"/>
      <c r="F99" s="5" t="n"/>
      <c r="G99" s="6">
        <f>IF(OR(D99="",E99=""),"",MOD(E99-D99,1)-F99)</f>
        <v/>
      </c>
      <c r="H99" s="7">
        <f>IF(G99="","",ROUND(G99*24,2))</f>
        <v/>
      </c>
      <c r="I99" s="3" t="n"/>
      <c r="J99" s="8">
        <f>IF(B99="","",IFERROR(VLOOKUP(B99,Clientes!$A$2:$B$31,2,FALSE),""))</f>
        <v/>
      </c>
      <c r="K99" s="8">
        <f>IF(OR(H99="",J99=""),"",IF(I99="No",0,H99*J99))</f>
        <v/>
      </c>
    </row>
    <row r="100">
      <c r="A100" s="2" t="n"/>
      <c r="B100" s="3" t="n"/>
      <c r="C100" s="3" t="n"/>
      <c r="D100" s="4" t="n"/>
      <c r="E100" s="4" t="n"/>
      <c r="F100" s="5" t="n"/>
      <c r="G100" s="6">
        <f>IF(OR(D100="",E100=""),"",MOD(E100-D100,1)-F100)</f>
        <v/>
      </c>
      <c r="H100" s="7">
        <f>IF(G100="","",ROUND(G100*24,2))</f>
        <v/>
      </c>
      <c r="I100" s="3" t="n"/>
      <c r="J100" s="8">
        <f>IF(B100="","",IFERROR(VLOOKUP(B100,Clientes!$A$2:$B$31,2,FALSE),""))</f>
        <v/>
      </c>
      <c r="K100" s="8">
        <f>IF(OR(H100="",J100=""),"",IF(I100="No",0,H100*J100))</f>
        <v/>
      </c>
    </row>
    <row r="101">
      <c r="A101" s="2" t="n"/>
      <c r="B101" s="3" t="n"/>
      <c r="C101" s="3" t="n"/>
      <c r="D101" s="4" t="n"/>
      <c r="E101" s="4" t="n"/>
      <c r="F101" s="5" t="n"/>
      <c r="G101" s="6">
        <f>IF(OR(D101="",E101=""),"",MOD(E101-D101,1)-F101)</f>
        <v/>
      </c>
      <c r="H101" s="7">
        <f>IF(G101="","",ROUND(G101*24,2))</f>
        <v/>
      </c>
      <c r="I101" s="3" t="n"/>
      <c r="J101" s="8">
        <f>IF(B101="","",IFERROR(VLOOKUP(B101,Clientes!$A$2:$B$31,2,FALSE),""))</f>
        <v/>
      </c>
      <c r="K101" s="8">
        <f>IF(OR(H101="",J101=""),"",IF(I101="No",0,H101*J101))</f>
        <v/>
      </c>
    </row>
    <row r="102">
      <c r="A102" s="2" t="n"/>
      <c r="B102" s="3" t="n"/>
      <c r="C102" s="3" t="n"/>
      <c r="D102" s="4" t="n"/>
      <c r="E102" s="4" t="n"/>
      <c r="F102" s="5" t="n"/>
      <c r="G102" s="6">
        <f>IF(OR(D102="",E102=""),"",MOD(E102-D102,1)-F102)</f>
        <v/>
      </c>
      <c r="H102" s="7">
        <f>IF(G102="","",ROUND(G102*24,2))</f>
        <v/>
      </c>
      <c r="I102" s="3" t="n"/>
      <c r="J102" s="8">
        <f>IF(B102="","",IFERROR(VLOOKUP(B102,Clientes!$A$2:$B$31,2,FALSE),""))</f>
        <v/>
      </c>
      <c r="K102" s="8">
        <f>IF(OR(H102="",J102=""),"",IF(I102="No",0,H102*J102))</f>
        <v/>
      </c>
    </row>
    <row r="103">
      <c r="A103" s="2" t="n"/>
      <c r="B103" s="3" t="n"/>
      <c r="C103" s="3" t="n"/>
      <c r="D103" s="4" t="n"/>
      <c r="E103" s="4" t="n"/>
      <c r="F103" s="5" t="n"/>
      <c r="G103" s="6">
        <f>IF(OR(D103="",E103=""),"",MOD(E103-D103,1)-F103)</f>
        <v/>
      </c>
      <c r="H103" s="7">
        <f>IF(G103="","",ROUND(G103*24,2))</f>
        <v/>
      </c>
      <c r="I103" s="3" t="n"/>
      <c r="J103" s="8">
        <f>IF(B103="","",IFERROR(VLOOKUP(B103,Clientes!$A$2:$B$31,2,FALSE),""))</f>
        <v/>
      </c>
      <c r="K103" s="8">
        <f>IF(OR(H103="",J103=""),"",IF(I103="No",0,H103*J103))</f>
        <v/>
      </c>
    </row>
    <row r="104">
      <c r="A104" s="2" t="n"/>
      <c r="B104" s="3" t="n"/>
      <c r="C104" s="3" t="n"/>
      <c r="D104" s="4" t="n"/>
      <c r="E104" s="4" t="n"/>
      <c r="F104" s="5" t="n"/>
      <c r="G104" s="6">
        <f>IF(OR(D104="",E104=""),"",MOD(E104-D104,1)-F104)</f>
        <v/>
      </c>
      <c r="H104" s="7">
        <f>IF(G104="","",ROUND(G104*24,2))</f>
        <v/>
      </c>
      <c r="I104" s="3" t="n"/>
      <c r="J104" s="8">
        <f>IF(B104="","",IFERROR(VLOOKUP(B104,Clientes!$A$2:$B$31,2,FALSE),""))</f>
        <v/>
      </c>
      <c r="K104" s="8">
        <f>IF(OR(H104="",J104=""),"",IF(I104="No",0,H104*J104))</f>
        <v/>
      </c>
    </row>
    <row r="105">
      <c r="A105" s="2" t="n"/>
      <c r="B105" s="3" t="n"/>
      <c r="C105" s="3" t="n"/>
      <c r="D105" s="4" t="n"/>
      <c r="E105" s="4" t="n"/>
      <c r="F105" s="5" t="n"/>
      <c r="G105" s="6">
        <f>IF(OR(D105="",E105=""),"",MOD(E105-D105,1)-F105)</f>
        <v/>
      </c>
      <c r="H105" s="7">
        <f>IF(G105="","",ROUND(G105*24,2))</f>
        <v/>
      </c>
      <c r="I105" s="3" t="n"/>
      <c r="J105" s="8">
        <f>IF(B105="","",IFERROR(VLOOKUP(B105,Clientes!$A$2:$B$31,2,FALSE),""))</f>
        <v/>
      </c>
      <c r="K105" s="8">
        <f>IF(OR(H105="",J105=""),"",IF(I105="No",0,H105*J105))</f>
        <v/>
      </c>
    </row>
    <row r="106">
      <c r="A106" s="2" t="n"/>
      <c r="B106" s="3" t="n"/>
      <c r="C106" s="3" t="n"/>
      <c r="D106" s="4" t="n"/>
      <c r="E106" s="4" t="n"/>
      <c r="F106" s="5" t="n"/>
      <c r="G106" s="6">
        <f>IF(OR(D106="",E106=""),"",MOD(E106-D106,1)-F106)</f>
        <v/>
      </c>
      <c r="H106" s="7">
        <f>IF(G106="","",ROUND(G106*24,2))</f>
        <v/>
      </c>
      <c r="I106" s="3" t="n"/>
      <c r="J106" s="8">
        <f>IF(B106="","",IFERROR(VLOOKUP(B106,Clientes!$A$2:$B$31,2,FALSE),""))</f>
        <v/>
      </c>
      <c r="K106" s="8">
        <f>IF(OR(H106="",J106=""),"",IF(I106="No",0,H106*J106))</f>
        <v/>
      </c>
    </row>
    <row r="107">
      <c r="A107" s="2" t="n"/>
      <c r="B107" s="3" t="n"/>
      <c r="C107" s="3" t="n"/>
      <c r="D107" s="4" t="n"/>
      <c r="E107" s="4" t="n"/>
      <c r="F107" s="5" t="n"/>
      <c r="G107" s="6">
        <f>IF(OR(D107="",E107=""),"",MOD(E107-D107,1)-F107)</f>
        <v/>
      </c>
      <c r="H107" s="7">
        <f>IF(G107="","",ROUND(G107*24,2))</f>
        <v/>
      </c>
      <c r="I107" s="3" t="n"/>
      <c r="J107" s="8">
        <f>IF(B107="","",IFERROR(VLOOKUP(B107,Clientes!$A$2:$B$31,2,FALSE),""))</f>
        <v/>
      </c>
      <c r="K107" s="8">
        <f>IF(OR(H107="",J107=""),"",IF(I107="No",0,H107*J107))</f>
        <v/>
      </c>
    </row>
    <row r="108">
      <c r="A108" s="2" t="n"/>
      <c r="B108" s="3" t="n"/>
      <c r="C108" s="3" t="n"/>
      <c r="D108" s="4" t="n"/>
      <c r="E108" s="4" t="n"/>
      <c r="F108" s="5" t="n"/>
      <c r="G108" s="6">
        <f>IF(OR(D108="",E108=""),"",MOD(E108-D108,1)-F108)</f>
        <v/>
      </c>
      <c r="H108" s="7">
        <f>IF(G108="","",ROUND(G108*24,2))</f>
        <v/>
      </c>
      <c r="I108" s="3" t="n"/>
      <c r="J108" s="8">
        <f>IF(B108="","",IFERROR(VLOOKUP(B108,Clientes!$A$2:$B$31,2,FALSE),""))</f>
        <v/>
      </c>
      <c r="K108" s="8">
        <f>IF(OR(H108="",J108=""),"",IF(I108="No",0,H108*J108))</f>
        <v/>
      </c>
    </row>
    <row r="109">
      <c r="A109" s="2" t="n"/>
      <c r="B109" s="3" t="n"/>
      <c r="C109" s="3" t="n"/>
      <c r="D109" s="4" t="n"/>
      <c r="E109" s="4" t="n"/>
      <c r="F109" s="5" t="n"/>
      <c r="G109" s="6">
        <f>IF(OR(D109="",E109=""),"",MOD(E109-D109,1)-F109)</f>
        <v/>
      </c>
      <c r="H109" s="7">
        <f>IF(G109="","",ROUND(G109*24,2))</f>
        <v/>
      </c>
      <c r="I109" s="3" t="n"/>
      <c r="J109" s="8">
        <f>IF(B109="","",IFERROR(VLOOKUP(B109,Clientes!$A$2:$B$31,2,FALSE),""))</f>
        <v/>
      </c>
      <c r="K109" s="8">
        <f>IF(OR(H109="",J109=""),"",IF(I109="No",0,H109*J109))</f>
        <v/>
      </c>
    </row>
    <row r="110">
      <c r="A110" s="2" t="n"/>
      <c r="B110" s="3" t="n"/>
      <c r="C110" s="3" t="n"/>
      <c r="D110" s="4" t="n"/>
      <c r="E110" s="4" t="n"/>
      <c r="F110" s="5" t="n"/>
      <c r="G110" s="6">
        <f>IF(OR(D110="",E110=""),"",MOD(E110-D110,1)-F110)</f>
        <v/>
      </c>
      <c r="H110" s="7">
        <f>IF(G110="","",ROUND(G110*24,2))</f>
        <v/>
      </c>
      <c r="I110" s="3" t="n"/>
      <c r="J110" s="8">
        <f>IF(B110="","",IFERROR(VLOOKUP(B110,Clientes!$A$2:$B$31,2,FALSE),""))</f>
        <v/>
      </c>
      <c r="K110" s="8">
        <f>IF(OR(H110="",J110=""),"",IF(I110="No",0,H110*J110))</f>
        <v/>
      </c>
    </row>
    <row r="111">
      <c r="A111" s="2" t="n"/>
      <c r="B111" s="3" t="n"/>
      <c r="C111" s="3" t="n"/>
      <c r="D111" s="4" t="n"/>
      <c r="E111" s="4" t="n"/>
      <c r="F111" s="5" t="n"/>
      <c r="G111" s="6">
        <f>IF(OR(D111="",E111=""),"",MOD(E111-D111,1)-F111)</f>
        <v/>
      </c>
      <c r="H111" s="7">
        <f>IF(G111="","",ROUND(G111*24,2))</f>
        <v/>
      </c>
      <c r="I111" s="3" t="n"/>
      <c r="J111" s="8">
        <f>IF(B111="","",IFERROR(VLOOKUP(B111,Clientes!$A$2:$B$31,2,FALSE),""))</f>
        <v/>
      </c>
      <c r="K111" s="8">
        <f>IF(OR(H111="",J111=""),"",IF(I111="No",0,H111*J111))</f>
        <v/>
      </c>
    </row>
    <row r="112">
      <c r="A112" s="2" t="n"/>
      <c r="B112" s="3" t="n"/>
      <c r="C112" s="3" t="n"/>
      <c r="D112" s="4" t="n"/>
      <c r="E112" s="4" t="n"/>
      <c r="F112" s="5" t="n"/>
      <c r="G112" s="6">
        <f>IF(OR(D112="",E112=""),"",MOD(E112-D112,1)-F112)</f>
        <v/>
      </c>
      <c r="H112" s="7">
        <f>IF(G112="","",ROUND(G112*24,2))</f>
        <v/>
      </c>
      <c r="I112" s="3" t="n"/>
      <c r="J112" s="8">
        <f>IF(B112="","",IFERROR(VLOOKUP(B112,Clientes!$A$2:$B$31,2,FALSE),""))</f>
        <v/>
      </c>
      <c r="K112" s="8">
        <f>IF(OR(H112="",J112=""),"",IF(I112="No",0,H112*J112))</f>
        <v/>
      </c>
    </row>
    <row r="113">
      <c r="A113" s="2" t="n"/>
      <c r="B113" s="3" t="n"/>
      <c r="C113" s="3" t="n"/>
      <c r="D113" s="4" t="n"/>
      <c r="E113" s="4" t="n"/>
      <c r="F113" s="5" t="n"/>
      <c r="G113" s="6">
        <f>IF(OR(D113="",E113=""),"",MOD(E113-D113,1)-F113)</f>
        <v/>
      </c>
      <c r="H113" s="7">
        <f>IF(G113="","",ROUND(G113*24,2))</f>
        <v/>
      </c>
      <c r="I113" s="3" t="n"/>
      <c r="J113" s="8">
        <f>IF(B113="","",IFERROR(VLOOKUP(B113,Clientes!$A$2:$B$31,2,FALSE),""))</f>
        <v/>
      </c>
      <c r="K113" s="8">
        <f>IF(OR(H113="",J113=""),"",IF(I113="No",0,H113*J113))</f>
        <v/>
      </c>
    </row>
    <row r="114">
      <c r="A114" s="2" t="n"/>
      <c r="B114" s="3" t="n"/>
      <c r="C114" s="3" t="n"/>
      <c r="D114" s="4" t="n"/>
      <c r="E114" s="4" t="n"/>
      <c r="F114" s="5" t="n"/>
      <c r="G114" s="6">
        <f>IF(OR(D114="",E114=""),"",MOD(E114-D114,1)-F114)</f>
        <v/>
      </c>
      <c r="H114" s="7">
        <f>IF(G114="","",ROUND(G114*24,2))</f>
        <v/>
      </c>
      <c r="I114" s="3" t="n"/>
      <c r="J114" s="8">
        <f>IF(B114="","",IFERROR(VLOOKUP(B114,Clientes!$A$2:$B$31,2,FALSE),""))</f>
        <v/>
      </c>
      <c r="K114" s="8">
        <f>IF(OR(H114="",J114=""),"",IF(I114="No",0,H114*J114))</f>
        <v/>
      </c>
    </row>
    <row r="115">
      <c r="A115" s="2" t="n"/>
      <c r="B115" s="3" t="n"/>
      <c r="C115" s="3" t="n"/>
      <c r="D115" s="4" t="n"/>
      <c r="E115" s="4" t="n"/>
      <c r="F115" s="5" t="n"/>
      <c r="G115" s="6">
        <f>IF(OR(D115="",E115=""),"",MOD(E115-D115,1)-F115)</f>
        <v/>
      </c>
      <c r="H115" s="7">
        <f>IF(G115="","",ROUND(G115*24,2))</f>
        <v/>
      </c>
      <c r="I115" s="3" t="n"/>
      <c r="J115" s="8">
        <f>IF(B115="","",IFERROR(VLOOKUP(B115,Clientes!$A$2:$B$31,2,FALSE),""))</f>
        <v/>
      </c>
      <c r="K115" s="8">
        <f>IF(OR(H115="",J115=""),"",IF(I115="No",0,H115*J115))</f>
        <v/>
      </c>
    </row>
    <row r="116">
      <c r="A116" s="2" t="n"/>
      <c r="B116" s="3" t="n"/>
      <c r="C116" s="3" t="n"/>
      <c r="D116" s="4" t="n"/>
      <c r="E116" s="4" t="n"/>
      <c r="F116" s="5" t="n"/>
      <c r="G116" s="6">
        <f>IF(OR(D116="",E116=""),"",MOD(E116-D116,1)-F116)</f>
        <v/>
      </c>
      <c r="H116" s="7">
        <f>IF(G116="","",ROUND(G116*24,2))</f>
        <v/>
      </c>
      <c r="I116" s="3" t="n"/>
      <c r="J116" s="8">
        <f>IF(B116="","",IFERROR(VLOOKUP(B116,Clientes!$A$2:$B$31,2,FALSE),""))</f>
        <v/>
      </c>
      <c r="K116" s="8">
        <f>IF(OR(H116="",J116=""),"",IF(I116="No",0,H116*J116))</f>
        <v/>
      </c>
    </row>
    <row r="117">
      <c r="A117" s="2" t="n"/>
      <c r="B117" s="3" t="n"/>
      <c r="C117" s="3" t="n"/>
      <c r="D117" s="4" t="n"/>
      <c r="E117" s="4" t="n"/>
      <c r="F117" s="5" t="n"/>
      <c r="G117" s="6">
        <f>IF(OR(D117="",E117=""),"",MOD(E117-D117,1)-F117)</f>
        <v/>
      </c>
      <c r="H117" s="7">
        <f>IF(G117="","",ROUND(G117*24,2))</f>
        <v/>
      </c>
      <c r="I117" s="3" t="n"/>
      <c r="J117" s="8">
        <f>IF(B117="","",IFERROR(VLOOKUP(B117,Clientes!$A$2:$B$31,2,FALSE),""))</f>
        <v/>
      </c>
      <c r="K117" s="8">
        <f>IF(OR(H117="",J117=""),"",IF(I117="No",0,H117*J117))</f>
        <v/>
      </c>
    </row>
    <row r="118">
      <c r="A118" s="2" t="n"/>
      <c r="B118" s="3" t="n"/>
      <c r="C118" s="3" t="n"/>
      <c r="D118" s="4" t="n"/>
      <c r="E118" s="4" t="n"/>
      <c r="F118" s="5" t="n"/>
      <c r="G118" s="6">
        <f>IF(OR(D118="",E118=""),"",MOD(E118-D118,1)-F118)</f>
        <v/>
      </c>
      <c r="H118" s="7">
        <f>IF(G118="","",ROUND(G118*24,2))</f>
        <v/>
      </c>
      <c r="I118" s="3" t="n"/>
      <c r="J118" s="8">
        <f>IF(B118="","",IFERROR(VLOOKUP(B118,Clientes!$A$2:$B$31,2,FALSE),""))</f>
        <v/>
      </c>
      <c r="K118" s="8">
        <f>IF(OR(H118="",J118=""),"",IF(I118="No",0,H118*J118))</f>
        <v/>
      </c>
    </row>
    <row r="119">
      <c r="A119" s="2" t="n"/>
      <c r="B119" s="3" t="n"/>
      <c r="C119" s="3" t="n"/>
      <c r="D119" s="4" t="n"/>
      <c r="E119" s="4" t="n"/>
      <c r="F119" s="5" t="n"/>
      <c r="G119" s="6">
        <f>IF(OR(D119="",E119=""),"",MOD(E119-D119,1)-F119)</f>
        <v/>
      </c>
      <c r="H119" s="7">
        <f>IF(G119="","",ROUND(G119*24,2))</f>
        <v/>
      </c>
      <c r="I119" s="3" t="n"/>
      <c r="J119" s="8">
        <f>IF(B119="","",IFERROR(VLOOKUP(B119,Clientes!$A$2:$B$31,2,FALSE),""))</f>
        <v/>
      </c>
      <c r="K119" s="8">
        <f>IF(OR(H119="",J119=""),"",IF(I119="No",0,H119*J119))</f>
        <v/>
      </c>
    </row>
    <row r="120">
      <c r="A120" s="2" t="n"/>
      <c r="B120" s="3" t="n"/>
      <c r="C120" s="3" t="n"/>
      <c r="D120" s="4" t="n"/>
      <c r="E120" s="4" t="n"/>
      <c r="F120" s="5" t="n"/>
      <c r="G120" s="6">
        <f>IF(OR(D120="",E120=""),"",MOD(E120-D120,1)-F120)</f>
        <v/>
      </c>
      <c r="H120" s="7">
        <f>IF(G120="","",ROUND(G120*24,2))</f>
        <v/>
      </c>
      <c r="I120" s="3" t="n"/>
      <c r="J120" s="8">
        <f>IF(B120="","",IFERROR(VLOOKUP(B120,Clientes!$A$2:$B$31,2,FALSE),""))</f>
        <v/>
      </c>
      <c r="K120" s="8">
        <f>IF(OR(H120="",J120=""),"",IF(I120="No",0,H120*J120))</f>
        <v/>
      </c>
    </row>
    <row r="121">
      <c r="A121" s="2" t="n"/>
      <c r="B121" s="3" t="n"/>
      <c r="C121" s="3" t="n"/>
      <c r="D121" s="4" t="n"/>
      <c r="E121" s="4" t="n"/>
      <c r="F121" s="5" t="n"/>
      <c r="G121" s="6">
        <f>IF(OR(D121="",E121=""),"",MOD(E121-D121,1)-F121)</f>
        <v/>
      </c>
      <c r="H121" s="7">
        <f>IF(G121="","",ROUND(G121*24,2))</f>
        <v/>
      </c>
      <c r="I121" s="3" t="n"/>
      <c r="J121" s="8">
        <f>IF(B121="","",IFERROR(VLOOKUP(B121,Clientes!$A$2:$B$31,2,FALSE),""))</f>
        <v/>
      </c>
      <c r="K121" s="8">
        <f>IF(OR(H121="",J121=""),"",IF(I121="No",0,H121*J121))</f>
        <v/>
      </c>
    </row>
    <row r="122">
      <c r="A122" s="2" t="n"/>
      <c r="B122" s="3" t="n"/>
      <c r="C122" s="3" t="n"/>
      <c r="D122" s="4" t="n"/>
      <c r="E122" s="4" t="n"/>
      <c r="F122" s="5" t="n"/>
      <c r="G122" s="6">
        <f>IF(OR(D122="",E122=""),"",MOD(E122-D122,1)-F122)</f>
        <v/>
      </c>
      <c r="H122" s="7">
        <f>IF(G122="","",ROUND(G122*24,2))</f>
        <v/>
      </c>
      <c r="I122" s="3" t="n"/>
      <c r="J122" s="8">
        <f>IF(B122="","",IFERROR(VLOOKUP(B122,Clientes!$A$2:$B$31,2,FALSE),""))</f>
        <v/>
      </c>
      <c r="K122" s="8">
        <f>IF(OR(H122="",J122=""),"",IF(I122="No",0,H122*J122))</f>
        <v/>
      </c>
    </row>
    <row r="123">
      <c r="A123" s="2" t="n"/>
      <c r="B123" s="3" t="n"/>
      <c r="C123" s="3" t="n"/>
      <c r="D123" s="4" t="n"/>
      <c r="E123" s="4" t="n"/>
      <c r="F123" s="5" t="n"/>
      <c r="G123" s="6">
        <f>IF(OR(D123="",E123=""),"",MOD(E123-D123,1)-F123)</f>
        <v/>
      </c>
      <c r="H123" s="7">
        <f>IF(G123="","",ROUND(G123*24,2))</f>
        <v/>
      </c>
      <c r="I123" s="3" t="n"/>
      <c r="J123" s="8">
        <f>IF(B123="","",IFERROR(VLOOKUP(B123,Clientes!$A$2:$B$31,2,FALSE),""))</f>
        <v/>
      </c>
      <c r="K123" s="8">
        <f>IF(OR(H123="",J123=""),"",IF(I123="No",0,H123*J123))</f>
        <v/>
      </c>
    </row>
    <row r="124">
      <c r="A124" s="2" t="n"/>
      <c r="B124" s="3" t="n"/>
      <c r="C124" s="3" t="n"/>
      <c r="D124" s="4" t="n"/>
      <c r="E124" s="4" t="n"/>
      <c r="F124" s="5" t="n"/>
      <c r="G124" s="6">
        <f>IF(OR(D124="",E124=""),"",MOD(E124-D124,1)-F124)</f>
        <v/>
      </c>
      <c r="H124" s="7">
        <f>IF(G124="","",ROUND(G124*24,2))</f>
        <v/>
      </c>
      <c r="I124" s="3" t="n"/>
      <c r="J124" s="8">
        <f>IF(B124="","",IFERROR(VLOOKUP(B124,Clientes!$A$2:$B$31,2,FALSE),""))</f>
        <v/>
      </c>
      <c r="K124" s="8">
        <f>IF(OR(H124="",J124=""),"",IF(I124="No",0,H124*J124))</f>
        <v/>
      </c>
    </row>
    <row r="125">
      <c r="A125" s="2" t="n"/>
      <c r="B125" s="3" t="n"/>
      <c r="C125" s="3" t="n"/>
      <c r="D125" s="4" t="n"/>
      <c r="E125" s="4" t="n"/>
      <c r="F125" s="5" t="n"/>
      <c r="G125" s="6">
        <f>IF(OR(D125="",E125=""),"",MOD(E125-D125,1)-F125)</f>
        <v/>
      </c>
      <c r="H125" s="7">
        <f>IF(G125="","",ROUND(G125*24,2))</f>
        <v/>
      </c>
      <c r="I125" s="3" t="n"/>
      <c r="J125" s="8">
        <f>IF(B125="","",IFERROR(VLOOKUP(B125,Clientes!$A$2:$B$31,2,FALSE),""))</f>
        <v/>
      </c>
      <c r="K125" s="8">
        <f>IF(OR(H125="",J125=""),"",IF(I125="No",0,H125*J125))</f>
        <v/>
      </c>
    </row>
    <row r="126">
      <c r="A126" s="2" t="n"/>
      <c r="B126" s="3" t="n"/>
      <c r="C126" s="3" t="n"/>
      <c r="D126" s="4" t="n"/>
      <c r="E126" s="4" t="n"/>
      <c r="F126" s="5" t="n"/>
      <c r="G126" s="6">
        <f>IF(OR(D126="",E126=""),"",MOD(E126-D126,1)-F126)</f>
        <v/>
      </c>
      <c r="H126" s="7">
        <f>IF(G126="","",ROUND(G126*24,2))</f>
        <v/>
      </c>
      <c r="I126" s="3" t="n"/>
      <c r="J126" s="8">
        <f>IF(B126="","",IFERROR(VLOOKUP(B126,Clientes!$A$2:$B$31,2,FALSE),""))</f>
        <v/>
      </c>
      <c r="K126" s="8">
        <f>IF(OR(H126="",J126=""),"",IF(I126="No",0,H126*J126))</f>
        <v/>
      </c>
    </row>
    <row r="127">
      <c r="A127" s="2" t="n"/>
      <c r="B127" s="3" t="n"/>
      <c r="C127" s="3" t="n"/>
      <c r="D127" s="4" t="n"/>
      <c r="E127" s="4" t="n"/>
      <c r="F127" s="5" t="n"/>
      <c r="G127" s="6">
        <f>IF(OR(D127="",E127=""),"",MOD(E127-D127,1)-F127)</f>
        <v/>
      </c>
      <c r="H127" s="7">
        <f>IF(G127="","",ROUND(G127*24,2))</f>
        <v/>
      </c>
      <c r="I127" s="3" t="n"/>
      <c r="J127" s="8">
        <f>IF(B127="","",IFERROR(VLOOKUP(B127,Clientes!$A$2:$B$31,2,FALSE),""))</f>
        <v/>
      </c>
      <c r="K127" s="8">
        <f>IF(OR(H127="",J127=""),"",IF(I127="No",0,H127*J127))</f>
        <v/>
      </c>
    </row>
    <row r="128">
      <c r="A128" s="2" t="n"/>
      <c r="B128" s="3" t="n"/>
      <c r="C128" s="3" t="n"/>
      <c r="D128" s="4" t="n"/>
      <c r="E128" s="4" t="n"/>
      <c r="F128" s="5" t="n"/>
      <c r="G128" s="6">
        <f>IF(OR(D128="",E128=""),"",MOD(E128-D128,1)-F128)</f>
        <v/>
      </c>
      <c r="H128" s="7">
        <f>IF(G128="","",ROUND(G128*24,2))</f>
        <v/>
      </c>
      <c r="I128" s="3" t="n"/>
      <c r="J128" s="8">
        <f>IF(B128="","",IFERROR(VLOOKUP(B128,Clientes!$A$2:$B$31,2,FALSE),""))</f>
        <v/>
      </c>
      <c r="K128" s="8">
        <f>IF(OR(H128="",J128=""),"",IF(I128="No",0,H128*J128))</f>
        <v/>
      </c>
    </row>
    <row r="129">
      <c r="A129" s="2" t="n"/>
      <c r="B129" s="3" t="n"/>
      <c r="C129" s="3" t="n"/>
      <c r="D129" s="4" t="n"/>
      <c r="E129" s="4" t="n"/>
      <c r="F129" s="5" t="n"/>
      <c r="G129" s="6">
        <f>IF(OR(D129="",E129=""),"",MOD(E129-D129,1)-F129)</f>
        <v/>
      </c>
      <c r="H129" s="7">
        <f>IF(G129="","",ROUND(G129*24,2))</f>
        <v/>
      </c>
      <c r="I129" s="3" t="n"/>
      <c r="J129" s="8">
        <f>IF(B129="","",IFERROR(VLOOKUP(B129,Clientes!$A$2:$B$31,2,FALSE),""))</f>
        <v/>
      </c>
      <c r="K129" s="8">
        <f>IF(OR(H129="",J129=""),"",IF(I129="No",0,H129*J129))</f>
        <v/>
      </c>
    </row>
    <row r="130">
      <c r="A130" s="2" t="n"/>
      <c r="B130" s="3" t="n"/>
      <c r="C130" s="3" t="n"/>
      <c r="D130" s="4" t="n"/>
      <c r="E130" s="4" t="n"/>
      <c r="F130" s="5" t="n"/>
      <c r="G130" s="6">
        <f>IF(OR(D130="",E130=""),"",MOD(E130-D130,1)-F130)</f>
        <v/>
      </c>
      <c r="H130" s="7">
        <f>IF(G130="","",ROUND(G130*24,2))</f>
        <v/>
      </c>
      <c r="I130" s="3" t="n"/>
      <c r="J130" s="8">
        <f>IF(B130="","",IFERROR(VLOOKUP(B130,Clientes!$A$2:$B$31,2,FALSE),""))</f>
        <v/>
      </c>
      <c r="K130" s="8">
        <f>IF(OR(H130="",J130=""),"",IF(I130="No",0,H130*J130))</f>
        <v/>
      </c>
    </row>
    <row r="131">
      <c r="A131" s="2" t="n"/>
      <c r="B131" s="3" t="n"/>
      <c r="C131" s="3" t="n"/>
      <c r="D131" s="4" t="n"/>
      <c r="E131" s="4" t="n"/>
      <c r="F131" s="5" t="n"/>
      <c r="G131" s="6">
        <f>IF(OR(D131="",E131=""),"",MOD(E131-D131,1)-F131)</f>
        <v/>
      </c>
      <c r="H131" s="7">
        <f>IF(G131="","",ROUND(G131*24,2))</f>
        <v/>
      </c>
      <c r="I131" s="3" t="n"/>
      <c r="J131" s="8">
        <f>IF(B131="","",IFERROR(VLOOKUP(B131,Clientes!$A$2:$B$31,2,FALSE),""))</f>
        <v/>
      </c>
      <c r="K131" s="8">
        <f>IF(OR(H131="",J131=""),"",IF(I131="No",0,H131*J131))</f>
        <v/>
      </c>
    </row>
    <row r="132">
      <c r="A132" s="2" t="n"/>
      <c r="B132" s="3" t="n"/>
      <c r="C132" s="3" t="n"/>
      <c r="D132" s="4" t="n"/>
      <c r="E132" s="4" t="n"/>
      <c r="F132" s="5" t="n"/>
      <c r="G132" s="6">
        <f>IF(OR(D132="",E132=""),"",MOD(E132-D132,1)-F132)</f>
        <v/>
      </c>
      <c r="H132" s="7">
        <f>IF(G132="","",ROUND(G132*24,2))</f>
        <v/>
      </c>
      <c r="I132" s="3" t="n"/>
      <c r="J132" s="8">
        <f>IF(B132="","",IFERROR(VLOOKUP(B132,Clientes!$A$2:$B$31,2,FALSE),""))</f>
        <v/>
      </c>
      <c r="K132" s="8">
        <f>IF(OR(H132="",J132=""),"",IF(I132="No",0,H132*J132))</f>
        <v/>
      </c>
    </row>
    <row r="133">
      <c r="A133" s="2" t="n"/>
      <c r="B133" s="3" t="n"/>
      <c r="C133" s="3" t="n"/>
      <c r="D133" s="4" t="n"/>
      <c r="E133" s="4" t="n"/>
      <c r="F133" s="5" t="n"/>
      <c r="G133" s="6">
        <f>IF(OR(D133="",E133=""),"",MOD(E133-D133,1)-F133)</f>
        <v/>
      </c>
      <c r="H133" s="7">
        <f>IF(G133="","",ROUND(G133*24,2))</f>
        <v/>
      </c>
      <c r="I133" s="3" t="n"/>
      <c r="J133" s="8">
        <f>IF(B133="","",IFERROR(VLOOKUP(B133,Clientes!$A$2:$B$31,2,FALSE),""))</f>
        <v/>
      </c>
      <c r="K133" s="8">
        <f>IF(OR(H133="",J133=""),"",IF(I133="No",0,H133*J133))</f>
        <v/>
      </c>
    </row>
    <row r="134">
      <c r="A134" s="2" t="n"/>
      <c r="B134" s="3" t="n"/>
      <c r="C134" s="3" t="n"/>
      <c r="D134" s="4" t="n"/>
      <c r="E134" s="4" t="n"/>
      <c r="F134" s="5" t="n"/>
      <c r="G134" s="6">
        <f>IF(OR(D134="",E134=""),"",MOD(E134-D134,1)-F134)</f>
        <v/>
      </c>
      <c r="H134" s="7">
        <f>IF(G134="","",ROUND(G134*24,2))</f>
        <v/>
      </c>
      <c r="I134" s="3" t="n"/>
      <c r="J134" s="8">
        <f>IF(B134="","",IFERROR(VLOOKUP(B134,Clientes!$A$2:$B$31,2,FALSE),""))</f>
        <v/>
      </c>
      <c r="K134" s="8">
        <f>IF(OR(H134="",J134=""),"",IF(I134="No",0,H134*J134))</f>
        <v/>
      </c>
    </row>
    <row r="135">
      <c r="A135" s="2" t="n"/>
      <c r="B135" s="3" t="n"/>
      <c r="C135" s="3" t="n"/>
      <c r="D135" s="4" t="n"/>
      <c r="E135" s="4" t="n"/>
      <c r="F135" s="5" t="n"/>
      <c r="G135" s="6">
        <f>IF(OR(D135="",E135=""),"",MOD(E135-D135,1)-F135)</f>
        <v/>
      </c>
      <c r="H135" s="7">
        <f>IF(G135="","",ROUND(G135*24,2))</f>
        <v/>
      </c>
      <c r="I135" s="3" t="n"/>
      <c r="J135" s="8">
        <f>IF(B135="","",IFERROR(VLOOKUP(B135,Clientes!$A$2:$B$31,2,FALSE),""))</f>
        <v/>
      </c>
      <c r="K135" s="8">
        <f>IF(OR(H135="",J135=""),"",IF(I135="No",0,H135*J135))</f>
        <v/>
      </c>
    </row>
    <row r="136">
      <c r="A136" s="2" t="n"/>
      <c r="B136" s="3" t="n"/>
      <c r="C136" s="3" t="n"/>
      <c r="D136" s="4" t="n"/>
      <c r="E136" s="4" t="n"/>
      <c r="F136" s="5" t="n"/>
      <c r="G136" s="6">
        <f>IF(OR(D136="",E136=""),"",MOD(E136-D136,1)-F136)</f>
        <v/>
      </c>
      <c r="H136" s="7">
        <f>IF(G136="","",ROUND(G136*24,2))</f>
        <v/>
      </c>
      <c r="I136" s="3" t="n"/>
      <c r="J136" s="8">
        <f>IF(B136="","",IFERROR(VLOOKUP(B136,Clientes!$A$2:$B$31,2,FALSE),""))</f>
        <v/>
      </c>
      <c r="K136" s="8">
        <f>IF(OR(H136="",J136=""),"",IF(I136="No",0,H136*J136))</f>
        <v/>
      </c>
    </row>
    <row r="137">
      <c r="A137" s="2" t="n"/>
      <c r="B137" s="3" t="n"/>
      <c r="C137" s="3" t="n"/>
      <c r="D137" s="4" t="n"/>
      <c r="E137" s="4" t="n"/>
      <c r="F137" s="5" t="n"/>
      <c r="G137" s="6">
        <f>IF(OR(D137="",E137=""),"",MOD(E137-D137,1)-F137)</f>
        <v/>
      </c>
      <c r="H137" s="7">
        <f>IF(G137="","",ROUND(G137*24,2))</f>
        <v/>
      </c>
      <c r="I137" s="3" t="n"/>
      <c r="J137" s="8">
        <f>IF(B137="","",IFERROR(VLOOKUP(B137,Clientes!$A$2:$B$31,2,FALSE),""))</f>
        <v/>
      </c>
      <c r="K137" s="8">
        <f>IF(OR(H137="",J137=""),"",IF(I137="No",0,H137*J137))</f>
        <v/>
      </c>
    </row>
    <row r="138">
      <c r="A138" s="2" t="n"/>
      <c r="B138" s="3" t="n"/>
      <c r="C138" s="3" t="n"/>
      <c r="D138" s="4" t="n"/>
      <c r="E138" s="4" t="n"/>
      <c r="F138" s="5" t="n"/>
      <c r="G138" s="6">
        <f>IF(OR(D138="",E138=""),"",MOD(E138-D138,1)-F138)</f>
        <v/>
      </c>
      <c r="H138" s="7">
        <f>IF(G138="","",ROUND(G138*24,2))</f>
        <v/>
      </c>
      <c r="I138" s="3" t="n"/>
      <c r="J138" s="8">
        <f>IF(B138="","",IFERROR(VLOOKUP(B138,Clientes!$A$2:$B$31,2,FALSE),""))</f>
        <v/>
      </c>
      <c r="K138" s="8">
        <f>IF(OR(H138="",J138=""),"",IF(I138="No",0,H138*J138))</f>
        <v/>
      </c>
    </row>
    <row r="139">
      <c r="A139" s="2" t="n"/>
      <c r="B139" s="3" t="n"/>
      <c r="C139" s="3" t="n"/>
      <c r="D139" s="4" t="n"/>
      <c r="E139" s="4" t="n"/>
      <c r="F139" s="5" t="n"/>
      <c r="G139" s="6">
        <f>IF(OR(D139="",E139=""),"",MOD(E139-D139,1)-F139)</f>
        <v/>
      </c>
      <c r="H139" s="7">
        <f>IF(G139="","",ROUND(G139*24,2))</f>
        <v/>
      </c>
      <c r="I139" s="3" t="n"/>
      <c r="J139" s="8">
        <f>IF(B139="","",IFERROR(VLOOKUP(B139,Clientes!$A$2:$B$31,2,FALSE),""))</f>
        <v/>
      </c>
      <c r="K139" s="8">
        <f>IF(OR(H139="",J139=""),"",IF(I139="No",0,H139*J139))</f>
        <v/>
      </c>
    </row>
    <row r="140">
      <c r="A140" s="2" t="n"/>
      <c r="B140" s="3" t="n"/>
      <c r="C140" s="3" t="n"/>
      <c r="D140" s="4" t="n"/>
      <c r="E140" s="4" t="n"/>
      <c r="F140" s="5" t="n"/>
      <c r="G140" s="6">
        <f>IF(OR(D140="",E140=""),"",MOD(E140-D140,1)-F140)</f>
        <v/>
      </c>
      <c r="H140" s="7">
        <f>IF(G140="","",ROUND(G140*24,2))</f>
        <v/>
      </c>
      <c r="I140" s="3" t="n"/>
      <c r="J140" s="8">
        <f>IF(B140="","",IFERROR(VLOOKUP(B140,Clientes!$A$2:$B$31,2,FALSE),""))</f>
        <v/>
      </c>
      <c r="K140" s="8">
        <f>IF(OR(H140="",J140=""),"",IF(I140="No",0,H140*J140))</f>
        <v/>
      </c>
    </row>
    <row r="141">
      <c r="A141" s="2" t="n"/>
      <c r="B141" s="3" t="n"/>
      <c r="C141" s="3" t="n"/>
      <c r="D141" s="4" t="n"/>
      <c r="E141" s="4" t="n"/>
      <c r="F141" s="5" t="n"/>
      <c r="G141" s="6">
        <f>IF(OR(D141="",E141=""),"",MOD(E141-D141,1)-F141)</f>
        <v/>
      </c>
      <c r="H141" s="7">
        <f>IF(G141="","",ROUND(G141*24,2))</f>
        <v/>
      </c>
      <c r="I141" s="3" t="n"/>
      <c r="J141" s="8">
        <f>IF(B141="","",IFERROR(VLOOKUP(B141,Clientes!$A$2:$B$31,2,FALSE),""))</f>
        <v/>
      </c>
      <c r="K141" s="8">
        <f>IF(OR(H141="",J141=""),"",IF(I141="No",0,H141*J141))</f>
        <v/>
      </c>
    </row>
    <row r="142">
      <c r="A142" s="2" t="n"/>
      <c r="B142" s="3" t="n"/>
      <c r="C142" s="3" t="n"/>
      <c r="D142" s="4" t="n"/>
      <c r="E142" s="4" t="n"/>
      <c r="F142" s="5" t="n"/>
      <c r="G142" s="6">
        <f>IF(OR(D142="",E142=""),"",MOD(E142-D142,1)-F142)</f>
        <v/>
      </c>
      <c r="H142" s="7">
        <f>IF(G142="","",ROUND(G142*24,2))</f>
        <v/>
      </c>
      <c r="I142" s="3" t="n"/>
      <c r="J142" s="8">
        <f>IF(B142="","",IFERROR(VLOOKUP(B142,Clientes!$A$2:$B$31,2,FALSE),""))</f>
        <v/>
      </c>
      <c r="K142" s="8">
        <f>IF(OR(H142="",J142=""),"",IF(I142="No",0,H142*J142))</f>
        <v/>
      </c>
    </row>
    <row r="143">
      <c r="A143" s="2" t="n"/>
      <c r="B143" s="3" t="n"/>
      <c r="C143" s="3" t="n"/>
      <c r="D143" s="4" t="n"/>
      <c r="E143" s="4" t="n"/>
      <c r="F143" s="5" t="n"/>
      <c r="G143" s="6">
        <f>IF(OR(D143="",E143=""),"",MOD(E143-D143,1)-F143)</f>
        <v/>
      </c>
      <c r="H143" s="7">
        <f>IF(G143="","",ROUND(G143*24,2))</f>
        <v/>
      </c>
      <c r="I143" s="3" t="n"/>
      <c r="J143" s="8">
        <f>IF(B143="","",IFERROR(VLOOKUP(B143,Clientes!$A$2:$B$31,2,FALSE),""))</f>
        <v/>
      </c>
      <c r="K143" s="8">
        <f>IF(OR(H143="",J143=""),"",IF(I143="No",0,H143*J143))</f>
        <v/>
      </c>
    </row>
    <row r="144">
      <c r="A144" s="2" t="n"/>
      <c r="B144" s="3" t="n"/>
      <c r="C144" s="3" t="n"/>
      <c r="D144" s="4" t="n"/>
      <c r="E144" s="4" t="n"/>
      <c r="F144" s="5" t="n"/>
      <c r="G144" s="6">
        <f>IF(OR(D144="",E144=""),"",MOD(E144-D144,1)-F144)</f>
        <v/>
      </c>
      <c r="H144" s="7">
        <f>IF(G144="","",ROUND(G144*24,2))</f>
        <v/>
      </c>
      <c r="I144" s="3" t="n"/>
      <c r="J144" s="8">
        <f>IF(B144="","",IFERROR(VLOOKUP(B144,Clientes!$A$2:$B$31,2,FALSE),""))</f>
        <v/>
      </c>
      <c r="K144" s="8">
        <f>IF(OR(H144="",J144=""),"",IF(I144="No",0,H144*J144))</f>
        <v/>
      </c>
    </row>
    <row r="145">
      <c r="A145" s="2" t="n"/>
      <c r="B145" s="3" t="n"/>
      <c r="C145" s="3" t="n"/>
      <c r="D145" s="4" t="n"/>
      <c r="E145" s="4" t="n"/>
      <c r="F145" s="5" t="n"/>
      <c r="G145" s="6">
        <f>IF(OR(D145="",E145=""),"",MOD(E145-D145,1)-F145)</f>
        <v/>
      </c>
      <c r="H145" s="7">
        <f>IF(G145="","",ROUND(G145*24,2))</f>
        <v/>
      </c>
      <c r="I145" s="3" t="n"/>
      <c r="J145" s="8">
        <f>IF(B145="","",IFERROR(VLOOKUP(B145,Clientes!$A$2:$B$31,2,FALSE),""))</f>
        <v/>
      </c>
      <c r="K145" s="8">
        <f>IF(OR(H145="",J145=""),"",IF(I145="No",0,H145*J145))</f>
        <v/>
      </c>
    </row>
    <row r="146">
      <c r="A146" s="2" t="n"/>
      <c r="B146" s="3" t="n"/>
      <c r="C146" s="3" t="n"/>
      <c r="D146" s="4" t="n"/>
      <c r="E146" s="4" t="n"/>
      <c r="F146" s="5" t="n"/>
      <c r="G146" s="6">
        <f>IF(OR(D146="",E146=""),"",MOD(E146-D146,1)-F146)</f>
        <v/>
      </c>
      <c r="H146" s="7">
        <f>IF(G146="","",ROUND(G146*24,2))</f>
        <v/>
      </c>
      <c r="I146" s="3" t="n"/>
      <c r="J146" s="8">
        <f>IF(B146="","",IFERROR(VLOOKUP(B146,Clientes!$A$2:$B$31,2,FALSE),""))</f>
        <v/>
      </c>
      <c r="K146" s="8">
        <f>IF(OR(H146="",J146=""),"",IF(I146="No",0,H146*J146))</f>
        <v/>
      </c>
    </row>
    <row r="147">
      <c r="A147" s="2" t="n"/>
      <c r="B147" s="3" t="n"/>
      <c r="C147" s="3" t="n"/>
      <c r="D147" s="4" t="n"/>
      <c r="E147" s="4" t="n"/>
      <c r="F147" s="5" t="n"/>
      <c r="G147" s="6">
        <f>IF(OR(D147="",E147=""),"",MOD(E147-D147,1)-F147)</f>
        <v/>
      </c>
      <c r="H147" s="7">
        <f>IF(G147="","",ROUND(G147*24,2))</f>
        <v/>
      </c>
      <c r="I147" s="3" t="n"/>
      <c r="J147" s="8">
        <f>IF(B147="","",IFERROR(VLOOKUP(B147,Clientes!$A$2:$B$31,2,FALSE),""))</f>
        <v/>
      </c>
      <c r="K147" s="8">
        <f>IF(OR(H147="",J147=""),"",IF(I147="No",0,H147*J147))</f>
        <v/>
      </c>
    </row>
    <row r="148">
      <c r="A148" s="2" t="n"/>
      <c r="B148" s="3" t="n"/>
      <c r="C148" s="3" t="n"/>
      <c r="D148" s="4" t="n"/>
      <c r="E148" s="4" t="n"/>
      <c r="F148" s="5" t="n"/>
      <c r="G148" s="6">
        <f>IF(OR(D148="",E148=""),"",MOD(E148-D148,1)-F148)</f>
        <v/>
      </c>
      <c r="H148" s="7">
        <f>IF(G148="","",ROUND(G148*24,2))</f>
        <v/>
      </c>
      <c r="I148" s="3" t="n"/>
      <c r="J148" s="8">
        <f>IF(B148="","",IFERROR(VLOOKUP(B148,Clientes!$A$2:$B$31,2,FALSE),""))</f>
        <v/>
      </c>
      <c r="K148" s="8">
        <f>IF(OR(H148="",J148=""),"",IF(I148="No",0,H148*J148))</f>
        <v/>
      </c>
    </row>
    <row r="149">
      <c r="A149" s="2" t="n"/>
      <c r="B149" s="3" t="n"/>
      <c r="C149" s="3" t="n"/>
      <c r="D149" s="4" t="n"/>
      <c r="E149" s="4" t="n"/>
      <c r="F149" s="5" t="n"/>
      <c r="G149" s="6">
        <f>IF(OR(D149="",E149=""),"",MOD(E149-D149,1)-F149)</f>
        <v/>
      </c>
      <c r="H149" s="7">
        <f>IF(G149="","",ROUND(G149*24,2))</f>
        <v/>
      </c>
      <c r="I149" s="3" t="n"/>
      <c r="J149" s="8">
        <f>IF(B149="","",IFERROR(VLOOKUP(B149,Clientes!$A$2:$B$31,2,FALSE),""))</f>
        <v/>
      </c>
      <c r="K149" s="8">
        <f>IF(OR(H149="",J149=""),"",IF(I149="No",0,H149*J149))</f>
        <v/>
      </c>
    </row>
    <row r="150">
      <c r="A150" s="2" t="n"/>
      <c r="B150" s="3" t="n"/>
      <c r="C150" s="3" t="n"/>
      <c r="D150" s="4" t="n"/>
      <c r="E150" s="4" t="n"/>
      <c r="F150" s="5" t="n"/>
      <c r="G150" s="6">
        <f>IF(OR(D150="",E150=""),"",MOD(E150-D150,1)-F150)</f>
        <v/>
      </c>
      <c r="H150" s="7">
        <f>IF(G150="","",ROUND(G150*24,2))</f>
        <v/>
      </c>
      <c r="I150" s="3" t="n"/>
      <c r="J150" s="8">
        <f>IF(B150="","",IFERROR(VLOOKUP(B150,Clientes!$A$2:$B$31,2,FALSE),""))</f>
        <v/>
      </c>
      <c r="K150" s="8">
        <f>IF(OR(H150="",J150=""),"",IF(I150="No",0,H150*J150))</f>
        <v/>
      </c>
    </row>
    <row r="151">
      <c r="A151" s="2" t="n"/>
      <c r="B151" s="3" t="n"/>
      <c r="C151" s="3" t="n"/>
      <c r="D151" s="4" t="n"/>
      <c r="E151" s="4" t="n"/>
      <c r="F151" s="5" t="n"/>
      <c r="G151" s="6">
        <f>IF(OR(D151="",E151=""),"",MOD(E151-D151,1)-F151)</f>
        <v/>
      </c>
      <c r="H151" s="7">
        <f>IF(G151="","",ROUND(G151*24,2))</f>
        <v/>
      </c>
      <c r="I151" s="3" t="n"/>
      <c r="J151" s="8">
        <f>IF(B151="","",IFERROR(VLOOKUP(B151,Clientes!$A$2:$B$31,2,FALSE),""))</f>
        <v/>
      </c>
      <c r="K151" s="8">
        <f>IF(OR(H151="",J151=""),"",IF(I151="No",0,H151*J151))</f>
        <v/>
      </c>
    </row>
    <row r="152">
      <c r="A152" s="2" t="n"/>
      <c r="B152" s="3" t="n"/>
      <c r="C152" s="3" t="n"/>
      <c r="D152" s="4" t="n"/>
      <c r="E152" s="4" t="n"/>
      <c r="F152" s="5" t="n"/>
      <c r="G152" s="6">
        <f>IF(OR(D152="",E152=""),"",MOD(E152-D152,1)-F152)</f>
        <v/>
      </c>
      <c r="H152" s="7">
        <f>IF(G152="","",ROUND(G152*24,2))</f>
        <v/>
      </c>
      <c r="I152" s="3" t="n"/>
      <c r="J152" s="8">
        <f>IF(B152="","",IFERROR(VLOOKUP(B152,Clientes!$A$2:$B$31,2,FALSE),""))</f>
        <v/>
      </c>
      <c r="K152" s="8">
        <f>IF(OR(H152="",J152=""),"",IF(I152="No",0,H152*J152))</f>
        <v/>
      </c>
    </row>
    <row r="153">
      <c r="A153" s="2" t="n"/>
      <c r="B153" s="3" t="n"/>
      <c r="C153" s="3" t="n"/>
      <c r="D153" s="4" t="n"/>
      <c r="E153" s="4" t="n"/>
      <c r="F153" s="5" t="n"/>
      <c r="G153" s="6">
        <f>IF(OR(D153="",E153=""),"",MOD(E153-D153,1)-F153)</f>
        <v/>
      </c>
      <c r="H153" s="7">
        <f>IF(G153="","",ROUND(G153*24,2))</f>
        <v/>
      </c>
      <c r="I153" s="3" t="n"/>
      <c r="J153" s="8">
        <f>IF(B153="","",IFERROR(VLOOKUP(B153,Clientes!$A$2:$B$31,2,FALSE),""))</f>
        <v/>
      </c>
      <c r="K153" s="8">
        <f>IF(OR(H153="",J153=""),"",IF(I153="No",0,H153*J153))</f>
        <v/>
      </c>
    </row>
    <row r="154">
      <c r="A154" s="2" t="n"/>
      <c r="B154" s="3" t="n"/>
      <c r="C154" s="3" t="n"/>
      <c r="D154" s="4" t="n"/>
      <c r="E154" s="4" t="n"/>
      <c r="F154" s="5" t="n"/>
      <c r="G154" s="6">
        <f>IF(OR(D154="",E154=""),"",MOD(E154-D154,1)-F154)</f>
        <v/>
      </c>
      <c r="H154" s="7">
        <f>IF(G154="","",ROUND(G154*24,2))</f>
        <v/>
      </c>
      <c r="I154" s="3" t="n"/>
      <c r="J154" s="8">
        <f>IF(B154="","",IFERROR(VLOOKUP(B154,Clientes!$A$2:$B$31,2,FALSE),""))</f>
        <v/>
      </c>
      <c r="K154" s="8">
        <f>IF(OR(H154="",J154=""),"",IF(I154="No",0,H154*J154))</f>
        <v/>
      </c>
    </row>
    <row r="155">
      <c r="A155" s="2" t="n"/>
      <c r="B155" s="3" t="n"/>
      <c r="C155" s="3" t="n"/>
      <c r="D155" s="4" t="n"/>
      <c r="E155" s="4" t="n"/>
      <c r="F155" s="5" t="n"/>
      <c r="G155" s="6">
        <f>IF(OR(D155="",E155=""),"",MOD(E155-D155,1)-F155)</f>
        <v/>
      </c>
      <c r="H155" s="7">
        <f>IF(G155="","",ROUND(G155*24,2))</f>
        <v/>
      </c>
      <c r="I155" s="3" t="n"/>
      <c r="J155" s="8">
        <f>IF(B155="","",IFERROR(VLOOKUP(B155,Clientes!$A$2:$B$31,2,FALSE),""))</f>
        <v/>
      </c>
      <c r="K155" s="8">
        <f>IF(OR(H155="",J155=""),"",IF(I155="No",0,H155*J155))</f>
        <v/>
      </c>
    </row>
    <row r="156">
      <c r="A156" s="2" t="n"/>
      <c r="B156" s="3" t="n"/>
      <c r="C156" s="3" t="n"/>
      <c r="D156" s="4" t="n"/>
      <c r="E156" s="4" t="n"/>
      <c r="F156" s="5" t="n"/>
      <c r="G156" s="6">
        <f>IF(OR(D156="",E156=""),"",MOD(E156-D156,1)-F156)</f>
        <v/>
      </c>
      <c r="H156" s="7">
        <f>IF(G156="","",ROUND(G156*24,2))</f>
        <v/>
      </c>
      <c r="I156" s="3" t="n"/>
      <c r="J156" s="8">
        <f>IF(B156="","",IFERROR(VLOOKUP(B156,Clientes!$A$2:$B$31,2,FALSE),""))</f>
        <v/>
      </c>
      <c r="K156" s="8">
        <f>IF(OR(H156="",J156=""),"",IF(I156="No",0,H156*J156))</f>
        <v/>
      </c>
    </row>
    <row r="157">
      <c r="A157" s="2" t="n"/>
      <c r="B157" s="3" t="n"/>
      <c r="C157" s="3" t="n"/>
      <c r="D157" s="4" t="n"/>
      <c r="E157" s="4" t="n"/>
      <c r="F157" s="5" t="n"/>
      <c r="G157" s="6">
        <f>IF(OR(D157="",E157=""),"",MOD(E157-D157,1)-F157)</f>
        <v/>
      </c>
      <c r="H157" s="7">
        <f>IF(G157="","",ROUND(G157*24,2))</f>
        <v/>
      </c>
      <c r="I157" s="3" t="n"/>
      <c r="J157" s="8">
        <f>IF(B157="","",IFERROR(VLOOKUP(B157,Clientes!$A$2:$B$31,2,FALSE),""))</f>
        <v/>
      </c>
      <c r="K157" s="8">
        <f>IF(OR(H157="",J157=""),"",IF(I157="No",0,H157*J157))</f>
        <v/>
      </c>
    </row>
    <row r="158">
      <c r="A158" s="2" t="n"/>
      <c r="B158" s="3" t="n"/>
      <c r="C158" s="3" t="n"/>
      <c r="D158" s="4" t="n"/>
      <c r="E158" s="4" t="n"/>
      <c r="F158" s="5" t="n"/>
      <c r="G158" s="6">
        <f>IF(OR(D158="",E158=""),"",MOD(E158-D158,1)-F158)</f>
        <v/>
      </c>
      <c r="H158" s="7">
        <f>IF(G158="","",ROUND(G158*24,2))</f>
        <v/>
      </c>
      <c r="I158" s="3" t="n"/>
      <c r="J158" s="8">
        <f>IF(B158="","",IFERROR(VLOOKUP(B158,Clientes!$A$2:$B$31,2,FALSE),""))</f>
        <v/>
      </c>
      <c r="K158" s="8">
        <f>IF(OR(H158="",J158=""),"",IF(I158="No",0,H158*J158))</f>
        <v/>
      </c>
    </row>
    <row r="159">
      <c r="A159" s="2" t="n"/>
      <c r="B159" s="3" t="n"/>
      <c r="C159" s="3" t="n"/>
      <c r="D159" s="4" t="n"/>
      <c r="E159" s="4" t="n"/>
      <c r="F159" s="5" t="n"/>
      <c r="G159" s="6">
        <f>IF(OR(D159="",E159=""),"",MOD(E159-D159,1)-F159)</f>
        <v/>
      </c>
      <c r="H159" s="7">
        <f>IF(G159="","",ROUND(G159*24,2))</f>
        <v/>
      </c>
      <c r="I159" s="3" t="n"/>
      <c r="J159" s="8">
        <f>IF(B159="","",IFERROR(VLOOKUP(B159,Clientes!$A$2:$B$31,2,FALSE),""))</f>
        <v/>
      </c>
      <c r="K159" s="8">
        <f>IF(OR(H159="",J159=""),"",IF(I159="No",0,H159*J159))</f>
        <v/>
      </c>
    </row>
    <row r="160">
      <c r="A160" s="2" t="n"/>
      <c r="B160" s="3" t="n"/>
      <c r="C160" s="3" t="n"/>
      <c r="D160" s="4" t="n"/>
      <c r="E160" s="4" t="n"/>
      <c r="F160" s="5" t="n"/>
      <c r="G160" s="6">
        <f>IF(OR(D160="",E160=""),"",MOD(E160-D160,1)-F160)</f>
        <v/>
      </c>
      <c r="H160" s="7">
        <f>IF(G160="","",ROUND(G160*24,2))</f>
        <v/>
      </c>
      <c r="I160" s="3" t="n"/>
      <c r="J160" s="8">
        <f>IF(B160="","",IFERROR(VLOOKUP(B160,Clientes!$A$2:$B$31,2,FALSE),""))</f>
        <v/>
      </c>
      <c r="K160" s="8">
        <f>IF(OR(H160="",J160=""),"",IF(I160="No",0,H160*J160))</f>
        <v/>
      </c>
    </row>
    <row r="161">
      <c r="A161" s="2" t="n"/>
      <c r="B161" s="3" t="n"/>
      <c r="C161" s="3" t="n"/>
      <c r="D161" s="4" t="n"/>
      <c r="E161" s="4" t="n"/>
      <c r="F161" s="5" t="n"/>
      <c r="G161" s="6">
        <f>IF(OR(D161="",E161=""),"",MOD(E161-D161,1)-F161)</f>
        <v/>
      </c>
      <c r="H161" s="7">
        <f>IF(G161="","",ROUND(G161*24,2))</f>
        <v/>
      </c>
      <c r="I161" s="3" t="n"/>
      <c r="J161" s="8">
        <f>IF(B161="","",IFERROR(VLOOKUP(B161,Clientes!$A$2:$B$31,2,FALSE),""))</f>
        <v/>
      </c>
      <c r="K161" s="8">
        <f>IF(OR(H161="",J161=""),"",IF(I161="No",0,H161*J161))</f>
        <v/>
      </c>
    </row>
    <row r="162">
      <c r="A162" s="2" t="n"/>
      <c r="B162" s="3" t="n"/>
      <c r="C162" s="3" t="n"/>
      <c r="D162" s="4" t="n"/>
      <c r="E162" s="4" t="n"/>
      <c r="F162" s="5" t="n"/>
      <c r="G162" s="6">
        <f>IF(OR(D162="",E162=""),"",MOD(E162-D162,1)-F162)</f>
        <v/>
      </c>
      <c r="H162" s="7">
        <f>IF(G162="","",ROUND(G162*24,2))</f>
        <v/>
      </c>
      <c r="I162" s="3" t="n"/>
      <c r="J162" s="8">
        <f>IF(B162="","",IFERROR(VLOOKUP(B162,Clientes!$A$2:$B$31,2,FALSE),""))</f>
        <v/>
      </c>
      <c r="K162" s="8">
        <f>IF(OR(H162="",J162=""),"",IF(I162="No",0,H162*J162))</f>
        <v/>
      </c>
    </row>
    <row r="163">
      <c r="A163" s="2" t="n"/>
      <c r="B163" s="3" t="n"/>
      <c r="C163" s="3" t="n"/>
      <c r="D163" s="4" t="n"/>
      <c r="E163" s="4" t="n"/>
      <c r="F163" s="5" t="n"/>
      <c r="G163" s="6">
        <f>IF(OR(D163="",E163=""),"",MOD(E163-D163,1)-F163)</f>
        <v/>
      </c>
      <c r="H163" s="7">
        <f>IF(G163="","",ROUND(G163*24,2))</f>
        <v/>
      </c>
      <c r="I163" s="3" t="n"/>
      <c r="J163" s="8">
        <f>IF(B163="","",IFERROR(VLOOKUP(B163,Clientes!$A$2:$B$31,2,FALSE),""))</f>
        <v/>
      </c>
      <c r="K163" s="8">
        <f>IF(OR(H163="",J163=""),"",IF(I163="No",0,H163*J163))</f>
        <v/>
      </c>
    </row>
    <row r="164">
      <c r="A164" s="2" t="n"/>
      <c r="B164" s="3" t="n"/>
      <c r="C164" s="3" t="n"/>
      <c r="D164" s="4" t="n"/>
      <c r="E164" s="4" t="n"/>
      <c r="F164" s="5" t="n"/>
      <c r="G164" s="6">
        <f>IF(OR(D164="",E164=""),"",MOD(E164-D164,1)-F164)</f>
        <v/>
      </c>
      <c r="H164" s="7">
        <f>IF(G164="","",ROUND(G164*24,2))</f>
        <v/>
      </c>
      <c r="I164" s="3" t="n"/>
      <c r="J164" s="8">
        <f>IF(B164="","",IFERROR(VLOOKUP(B164,Clientes!$A$2:$B$31,2,FALSE),""))</f>
        <v/>
      </c>
      <c r="K164" s="8">
        <f>IF(OR(H164="",J164=""),"",IF(I164="No",0,H164*J164))</f>
        <v/>
      </c>
    </row>
    <row r="165">
      <c r="A165" s="2" t="n"/>
      <c r="B165" s="3" t="n"/>
      <c r="C165" s="3" t="n"/>
      <c r="D165" s="4" t="n"/>
      <c r="E165" s="4" t="n"/>
      <c r="F165" s="5" t="n"/>
      <c r="G165" s="6">
        <f>IF(OR(D165="",E165=""),"",MOD(E165-D165,1)-F165)</f>
        <v/>
      </c>
      <c r="H165" s="7">
        <f>IF(G165="","",ROUND(G165*24,2))</f>
        <v/>
      </c>
      <c r="I165" s="3" t="n"/>
      <c r="J165" s="8">
        <f>IF(B165="","",IFERROR(VLOOKUP(B165,Clientes!$A$2:$B$31,2,FALSE),""))</f>
        <v/>
      </c>
      <c r="K165" s="8">
        <f>IF(OR(H165="",J165=""),"",IF(I165="No",0,H165*J165))</f>
        <v/>
      </c>
    </row>
    <row r="166">
      <c r="A166" s="2" t="n"/>
      <c r="B166" s="3" t="n"/>
      <c r="C166" s="3" t="n"/>
      <c r="D166" s="4" t="n"/>
      <c r="E166" s="4" t="n"/>
      <c r="F166" s="5" t="n"/>
      <c r="G166" s="6">
        <f>IF(OR(D166="",E166=""),"",MOD(E166-D166,1)-F166)</f>
        <v/>
      </c>
      <c r="H166" s="7">
        <f>IF(G166="","",ROUND(G166*24,2))</f>
        <v/>
      </c>
      <c r="I166" s="3" t="n"/>
      <c r="J166" s="8">
        <f>IF(B166="","",IFERROR(VLOOKUP(B166,Clientes!$A$2:$B$31,2,FALSE),""))</f>
        <v/>
      </c>
      <c r="K166" s="8">
        <f>IF(OR(H166="",J166=""),"",IF(I166="No",0,H166*J166))</f>
        <v/>
      </c>
    </row>
    <row r="167">
      <c r="A167" s="2" t="n"/>
      <c r="B167" s="3" t="n"/>
      <c r="C167" s="3" t="n"/>
      <c r="D167" s="4" t="n"/>
      <c r="E167" s="4" t="n"/>
      <c r="F167" s="5" t="n"/>
      <c r="G167" s="6">
        <f>IF(OR(D167="",E167=""),"",MOD(E167-D167,1)-F167)</f>
        <v/>
      </c>
      <c r="H167" s="7">
        <f>IF(G167="","",ROUND(G167*24,2))</f>
        <v/>
      </c>
      <c r="I167" s="3" t="n"/>
      <c r="J167" s="8">
        <f>IF(B167="","",IFERROR(VLOOKUP(B167,Clientes!$A$2:$B$31,2,FALSE),""))</f>
        <v/>
      </c>
      <c r="K167" s="8">
        <f>IF(OR(H167="",J167=""),"",IF(I167="No",0,H167*J167))</f>
        <v/>
      </c>
    </row>
    <row r="168">
      <c r="A168" s="2" t="n"/>
      <c r="B168" s="3" t="n"/>
      <c r="C168" s="3" t="n"/>
      <c r="D168" s="4" t="n"/>
      <c r="E168" s="4" t="n"/>
      <c r="F168" s="5" t="n"/>
      <c r="G168" s="6">
        <f>IF(OR(D168="",E168=""),"",MOD(E168-D168,1)-F168)</f>
        <v/>
      </c>
      <c r="H168" s="7">
        <f>IF(G168="","",ROUND(G168*24,2))</f>
        <v/>
      </c>
      <c r="I168" s="3" t="n"/>
      <c r="J168" s="8">
        <f>IF(B168="","",IFERROR(VLOOKUP(B168,Clientes!$A$2:$B$31,2,FALSE),""))</f>
        <v/>
      </c>
      <c r="K168" s="8">
        <f>IF(OR(H168="",J168=""),"",IF(I168="No",0,H168*J168))</f>
        <v/>
      </c>
    </row>
    <row r="169">
      <c r="A169" s="2" t="n"/>
      <c r="B169" s="3" t="n"/>
      <c r="C169" s="3" t="n"/>
      <c r="D169" s="4" t="n"/>
      <c r="E169" s="4" t="n"/>
      <c r="F169" s="5" t="n"/>
      <c r="G169" s="6">
        <f>IF(OR(D169="",E169=""),"",MOD(E169-D169,1)-F169)</f>
        <v/>
      </c>
      <c r="H169" s="7">
        <f>IF(G169="","",ROUND(G169*24,2))</f>
        <v/>
      </c>
      <c r="I169" s="3" t="n"/>
      <c r="J169" s="8">
        <f>IF(B169="","",IFERROR(VLOOKUP(B169,Clientes!$A$2:$B$31,2,FALSE),""))</f>
        <v/>
      </c>
      <c r="K169" s="8">
        <f>IF(OR(H169="",J169=""),"",IF(I169="No",0,H169*J169))</f>
        <v/>
      </c>
    </row>
    <row r="170">
      <c r="A170" s="2" t="n"/>
      <c r="B170" s="3" t="n"/>
      <c r="C170" s="3" t="n"/>
      <c r="D170" s="4" t="n"/>
      <c r="E170" s="4" t="n"/>
      <c r="F170" s="5" t="n"/>
      <c r="G170" s="6">
        <f>IF(OR(D170="",E170=""),"",MOD(E170-D170,1)-F170)</f>
        <v/>
      </c>
      <c r="H170" s="7">
        <f>IF(G170="","",ROUND(G170*24,2))</f>
        <v/>
      </c>
      <c r="I170" s="3" t="n"/>
      <c r="J170" s="8">
        <f>IF(B170="","",IFERROR(VLOOKUP(B170,Clientes!$A$2:$B$31,2,FALSE),""))</f>
        <v/>
      </c>
      <c r="K170" s="8">
        <f>IF(OR(H170="",J170=""),"",IF(I170="No",0,H170*J170))</f>
        <v/>
      </c>
    </row>
    <row r="171">
      <c r="A171" s="2" t="n"/>
      <c r="B171" s="3" t="n"/>
      <c r="C171" s="3" t="n"/>
      <c r="D171" s="4" t="n"/>
      <c r="E171" s="4" t="n"/>
      <c r="F171" s="5" t="n"/>
      <c r="G171" s="6">
        <f>IF(OR(D171="",E171=""),"",MOD(E171-D171,1)-F171)</f>
        <v/>
      </c>
      <c r="H171" s="7">
        <f>IF(G171="","",ROUND(G171*24,2))</f>
        <v/>
      </c>
      <c r="I171" s="3" t="n"/>
      <c r="J171" s="8">
        <f>IF(B171="","",IFERROR(VLOOKUP(B171,Clientes!$A$2:$B$31,2,FALSE),""))</f>
        <v/>
      </c>
      <c r="K171" s="8">
        <f>IF(OR(H171="",J171=""),"",IF(I171="No",0,H171*J171))</f>
        <v/>
      </c>
    </row>
    <row r="172">
      <c r="A172" s="2" t="n"/>
      <c r="B172" s="3" t="n"/>
      <c r="C172" s="3" t="n"/>
      <c r="D172" s="4" t="n"/>
      <c r="E172" s="4" t="n"/>
      <c r="F172" s="5" t="n"/>
      <c r="G172" s="6">
        <f>IF(OR(D172="",E172=""),"",MOD(E172-D172,1)-F172)</f>
        <v/>
      </c>
      <c r="H172" s="7">
        <f>IF(G172="","",ROUND(G172*24,2))</f>
        <v/>
      </c>
      <c r="I172" s="3" t="n"/>
      <c r="J172" s="8">
        <f>IF(B172="","",IFERROR(VLOOKUP(B172,Clientes!$A$2:$B$31,2,FALSE),""))</f>
        <v/>
      </c>
      <c r="K172" s="8">
        <f>IF(OR(H172="",J172=""),"",IF(I172="No",0,H172*J172))</f>
        <v/>
      </c>
    </row>
    <row r="173">
      <c r="A173" s="2" t="n"/>
      <c r="B173" s="3" t="n"/>
      <c r="C173" s="3" t="n"/>
      <c r="D173" s="4" t="n"/>
      <c r="E173" s="4" t="n"/>
      <c r="F173" s="5" t="n"/>
      <c r="G173" s="6">
        <f>IF(OR(D173="",E173=""),"",MOD(E173-D173,1)-F173)</f>
        <v/>
      </c>
      <c r="H173" s="7">
        <f>IF(G173="","",ROUND(G173*24,2))</f>
        <v/>
      </c>
      <c r="I173" s="3" t="n"/>
      <c r="J173" s="8">
        <f>IF(B173="","",IFERROR(VLOOKUP(B173,Clientes!$A$2:$B$31,2,FALSE),""))</f>
        <v/>
      </c>
      <c r="K173" s="8">
        <f>IF(OR(H173="",J173=""),"",IF(I173="No",0,H173*J173))</f>
        <v/>
      </c>
    </row>
    <row r="174">
      <c r="A174" s="2" t="n"/>
      <c r="B174" s="3" t="n"/>
      <c r="C174" s="3" t="n"/>
      <c r="D174" s="4" t="n"/>
      <c r="E174" s="4" t="n"/>
      <c r="F174" s="5" t="n"/>
      <c r="G174" s="6">
        <f>IF(OR(D174="",E174=""),"",MOD(E174-D174,1)-F174)</f>
        <v/>
      </c>
      <c r="H174" s="7">
        <f>IF(G174="","",ROUND(G174*24,2))</f>
        <v/>
      </c>
      <c r="I174" s="3" t="n"/>
      <c r="J174" s="8">
        <f>IF(B174="","",IFERROR(VLOOKUP(B174,Clientes!$A$2:$B$31,2,FALSE),""))</f>
        <v/>
      </c>
      <c r="K174" s="8">
        <f>IF(OR(H174="",J174=""),"",IF(I174="No",0,H174*J174))</f>
        <v/>
      </c>
    </row>
    <row r="175">
      <c r="A175" s="2" t="n"/>
      <c r="B175" s="3" t="n"/>
      <c r="C175" s="3" t="n"/>
      <c r="D175" s="4" t="n"/>
      <c r="E175" s="4" t="n"/>
      <c r="F175" s="5" t="n"/>
      <c r="G175" s="6">
        <f>IF(OR(D175="",E175=""),"",MOD(E175-D175,1)-F175)</f>
        <v/>
      </c>
      <c r="H175" s="7">
        <f>IF(G175="","",ROUND(G175*24,2))</f>
        <v/>
      </c>
      <c r="I175" s="3" t="n"/>
      <c r="J175" s="8">
        <f>IF(B175="","",IFERROR(VLOOKUP(B175,Clientes!$A$2:$B$31,2,FALSE),""))</f>
        <v/>
      </c>
      <c r="K175" s="8">
        <f>IF(OR(H175="",J175=""),"",IF(I175="No",0,H175*J175))</f>
        <v/>
      </c>
    </row>
    <row r="176">
      <c r="A176" s="2" t="n"/>
      <c r="B176" s="3" t="n"/>
      <c r="C176" s="3" t="n"/>
      <c r="D176" s="4" t="n"/>
      <c r="E176" s="4" t="n"/>
      <c r="F176" s="5" t="n"/>
      <c r="G176" s="6">
        <f>IF(OR(D176="",E176=""),"",MOD(E176-D176,1)-F176)</f>
        <v/>
      </c>
      <c r="H176" s="7">
        <f>IF(G176="","",ROUND(G176*24,2))</f>
        <v/>
      </c>
      <c r="I176" s="3" t="n"/>
      <c r="J176" s="8">
        <f>IF(B176="","",IFERROR(VLOOKUP(B176,Clientes!$A$2:$B$31,2,FALSE),""))</f>
        <v/>
      </c>
      <c r="K176" s="8">
        <f>IF(OR(H176="",J176=""),"",IF(I176="No",0,H176*J176))</f>
        <v/>
      </c>
    </row>
    <row r="177">
      <c r="A177" s="2" t="n"/>
      <c r="B177" s="3" t="n"/>
      <c r="C177" s="3" t="n"/>
      <c r="D177" s="4" t="n"/>
      <c r="E177" s="4" t="n"/>
      <c r="F177" s="5" t="n"/>
      <c r="G177" s="6">
        <f>IF(OR(D177="",E177=""),"",MOD(E177-D177,1)-F177)</f>
        <v/>
      </c>
      <c r="H177" s="7">
        <f>IF(G177="","",ROUND(G177*24,2))</f>
        <v/>
      </c>
      <c r="I177" s="3" t="n"/>
      <c r="J177" s="8">
        <f>IF(B177="","",IFERROR(VLOOKUP(B177,Clientes!$A$2:$B$31,2,FALSE),""))</f>
        <v/>
      </c>
      <c r="K177" s="8">
        <f>IF(OR(H177="",J177=""),"",IF(I177="No",0,H177*J177))</f>
        <v/>
      </c>
    </row>
    <row r="178">
      <c r="A178" s="2" t="n"/>
      <c r="B178" s="3" t="n"/>
      <c r="C178" s="3" t="n"/>
      <c r="D178" s="4" t="n"/>
      <c r="E178" s="4" t="n"/>
      <c r="F178" s="5" t="n"/>
      <c r="G178" s="6">
        <f>IF(OR(D178="",E178=""),"",MOD(E178-D178,1)-F178)</f>
        <v/>
      </c>
      <c r="H178" s="7">
        <f>IF(G178="","",ROUND(G178*24,2))</f>
        <v/>
      </c>
      <c r="I178" s="3" t="n"/>
      <c r="J178" s="8">
        <f>IF(B178="","",IFERROR(VLOOKUP(B178,Clientes!$A$2:$B$31,2,FALSE),""))</f>
        <v/>
      </c>
      <c r="K178" s="8">
        <f>IF(OR(H178="",J178=""),"",IF(I178="No",0,H178*J178))</f>
        <v/>
      </c>
    </row>
    <row r="179">
      <c r="A179" s="2" t="n"/>
      <c r="B179" s="3" t="n"/>
      <c r="C179" s="3" t="n"/>
      <c r="D179" s="4" t="n"/>
      <c r="E179" s="4" t="n"/>
      <c r="F179" s="5" t="n"/>
      <c r="G179" s="6">
        <f>IF(OR(D179="",E179=""),"",MOD(E179-D179,1)-F179)</f>
        <v/>
      </c>
      <c r="H179" s="7">
        <f>IF(G179="","",ROUND(G179*24,2))</f>
        <v/>
      </c>
      <c r="I179" s="3" t="n"/>
      <c r="J179" s="8">
        <f>IF(B179="","",IFERROR(VLOOKUP(B179,Clientes!$A$2:$B$31,2,FALSE),""))</f>
        <v/>
      </c>
      <c r="K179" s="8">
        <f>IF(OR(H179="",J179=""),"",IF(I179="No",0,H179*J179))</f>
        <v/>
      </c>
    </row>
    <row r="180">
      <c r="A180" s="2" t="n"/>
      <c r="B180" s="3" t="n"/>
      <c r="C180" s="3" t="n"/>
      <c r="D180" s="4" t="n"/>
      <c r="E180" s="4" t="n"/>
      <c r="F180" s="5" t="n"/>
      <c r="G180" s="6">
        <f>IF(OR(D180="",E180=""),"",MOD(E180-D180,1)-F180)</f>
        <v/>
      </c>
      <c r="H180" s="7">
        <f>IF(G180="","",ROUND(G180*24,2))</f>
        <v/>
      </c>
      <c r="I180" s="3" t="n"/>
      <c r="J180" s="8">
        <f>IF(B180="","",IFERROR(VLOOKUP(B180,Clientes!$A$2:$B$31,2,FALSE),""))</f>
        <v/>
      </c>
      <c r="K180" s="8">
        <f>IF(OR(H180="",J180=""),"",IF(I180="No",0,H180*J180))</f>
        <v/>
      </c>
    </row>
    <row r="181">
      <c r="A181" s="2" t="n"/>
      <c r="B181" s="3" t="n"/>
      <c r="C181" s="3" t="n"/>
      <c r="D181" s="4" t="n"/>
      <c r="E181" s="4" t="n"/>
      <c r="F181" s="5" t="n"/>
      <c r="G181" s="6">
        <f>IF(OR(D181="",E181=""),"",MOD(E181-D181,1)-F181)</f>
        <v/>
      </c>
      <c r="H181" s="7">
        <f>IF(G181="","",ROUND(G181*24,2))</f>
        <v/>
      </c>
      <c r="I181" s="3" t="n"/>
      <c r="J181" s="8">
        <f>IF(B181="","",IFERROR(VLOOKUP(B181,Clientes!$A$2:$B$31,2,FALSE),""))</f>
        <v/>
      </c>
      <c r="K181" s="8">
        <f>IF(OR(H181="",J181=""),"",IF(I181="No",0,H181*J181))</f>
        <v/>
      </c>
    </row>
    <row r="182">
      <c r="A182" s="2" t="n"/>
      <c r="B182" s="3" t="n"/>
      <c r="C182" s="3" t="n"/>
      <c r="D182" s="4" t="n"/>
      <c r="E182" s="4" t="n"/>
      <c r="F182" s="5" t="n"/>
      <c r="G182" s="6">
        <f>IF(OR(D182="",E182=""),"",MOD(E182-D182,1)-F182)</f>
        <v/>
      </c>
      <c r="H182" s="7">
        <f>IF(G182="","",ROUND(G182*24,2))</f>
        <v/>
      </c>
      <c r="I182" s="3" t="n"/>
      <c r="J182" s="8">
        <f>IF(B182="","",IFERROR(VLOOKUP(B182,Clientes!$A$2:$B$31,2,FALSE),""))</f>
        <v/>
      </c>
      <c r="K182" s="8">
        <f>IF(OR(H182="",J182=""),"",IF(I182="No",0,H182*J182))</f>
        <v/>
      </c>
    </row>
    <row r="183">
      <c r="A183" s="2" t="n"/>
      <c r="B183" s="3" t="n"/>
      <c r="C183" s="3" t="n"/>
      <c r="D183" s="4" t="n"/>
      <c r="E183" s="4" t="n"/>
      <c r="F183" s="5" t="n"/>
      <c r="G183" s="6">
        <f>IF(OR(D183="",E183=""),"",MOD(E183-D183,1)-F183)</f>
        <v/>
      </c>
      <c r="H183" s="7">
        <f>IF(G183="","",ROUND(G183*24,2))</f>
        <v/>
      </c>
      <c r="I183" s="3" t="n"/>
      <c r="J183" s="8">
        <f>IF(B183="","",IFERROR(VLOOKUP(B183,Clientes!$A$2:$B$31,2,FALSE),""))</f>
        <v/>
      </c>
      <c r="K183" s="8">
        <f>IF(OR(H183="",J183=""),"",IF(I183="No",0,H183*J183))</f>
        <v/>
      </c>
    </row>
    <row r="184">
      <c r="A184" s="2" t="n"/>
      <c r="B184" s="3" t="n"/>
      <c r="C184" s="3" t="n"/>
      <c r="D184" s="4" t="n"/>
      <c r="E184" s="4" t="n"/>
      <c r="F184" s="5" t="n"/>
      <c r="G184" s="6">
        <f>IF(OR(D184="",E184=""),"",MOD(E184-D184,1)-F184)</f>
        <v/>
      </c>
      <c r="H184" s="7">
        <f>IF(G184="","",ROUND(G184*24,2))</f>
        <v/>
      </c>
      <c r="I184" s="3" t="n"/>
      <c r="J184" s="8">
        <f>IF(B184="","",IFERROR(VLOOKUP(B184,Clientes!$A$2:$B$31,2,FALSE),""))</f>
        <v/>
      </c>
      <c r="K184" s="8">
        <f>IF(OR(H184="",J184=""),"",IF(I184="No",0,H184*J184))</f>
        <v/>
      </c>
    </row>
    <row r="185">
      <c r="A185" s="2" t="n"/>
      <c r="B185" s="3" t="n"/>
      <c r="C185" s="3" t="n"/>
      <c r="D185" s="4" t="n"/>
      <c r="E185" s="4" t="n"/>
      <c r="F185" s="5" t="n"/>
      <c r="G185" s="6">
        <f>IF(OR(D185="",E185=""),"",MOD(E185-D185,1)-F185)</f>
        <v/>
      </c>
      <c r="H185" s="7">
        <f>IF(G185="","",ROUND(G185*24,2))</f>
        <v/>
      </c>
      <c r="I185" s="3" t="n"/>
      <c r="J185" s="8">
        <f>IF(B185="","",IFERROR(VLOOKUP(B185,Clientes!$A$2:$B$31,2,FALSE),""))</f>
        <v/>
      </c>
      <c r="K185" s="8">
        <f>IF(OR(H185="",J185=""),"",IF(I185="No",0,H185*J185))</f>
        <v/>
      </c>
    </row>
    <row r="186">
      <c r="A186" s="2" t="n"/>
      <c r="B186" s="3" t="n"/>
      <c r="C186" s="3" t="n"/>
      <c r="D186" s="4" t="n"/>
      <c r="E186" s="4" t="n"/>
      <c r="F186" s="5" t="n"/>
      <c r="G186" s="6">
        <f>IF(OR(D186="",E186=""),"",MOD(E186-D186,1)-F186)</f>
        <v/>
      </c>
      <c r="H186" s="7">
        <f>IF(G186="","",ROUND(G186*24,2))</f>
        <v/>
      </c>
      <c r="I186" s="3" t="n"/>
      <c r="J186" s="8">
        <f>IF(B186="","",IFERROR(VLOOKUP(B186,Clientes!$A$2:$B$31,2,FALSE),""))</f>
        <v/>
      </c>
      <c r="K186" s="8">
        <f>IF(OR(H186="",J186=""),"",IF(I186="No",0,H186*J186))</f>
        <v/>
      </c>
    </row>
    <row r="187">
      <c r="A187" s="2" t="n"/>
      <c r="B187" s="3" t="n"/>
      <c r="C187" s="3" t="n"/>
      <c r="D187" s="4" t="n"/>
      <c r="E187" s="4" t="n"/>
      <c r="F187" s="5" t="n"/>
      <c r="G187" s="6">
        <f>IF(OR(D187="",E187=""),"",MOD(E187-D187,1)-F187)</f>
        <v/>
      </c>
      <c r="H187" s="7">
        <f>IF(G187="","",ROUND(G187*24,2))</f>
        <v/>
      </c>
      <c r="I187" s="3" t="n"/>
      <c r="J187" s="8">
        <f>IF(B187="","",IFERROR(VLOOKUP(B187,Clientes!$A$2:$B$31,2,FALSE),""))</f>
        <v/>
      </c>
      <c r="K187" s="8">
        <f>IF(OR(H187="",J187=""),"",IF(I187="No",0,H187*J187))</f>
        <v/>
      </c>
    </row>
    <row r="188">
      <c r="A188" s="2" t="n"/>
      <c r="B188" s="3" t="n"/>
      <c r="C188" s="3" t="n"/>
      <c r="D188" s="4" t="n"/>
      <c r="E188" s="4" t="n"/>
      <c r="F188" s="5" t="n"/>
      <c r="G188" s="6">
        <f>IF(OR(D188="",E188=""),"",MOD(E188-D188,1)-F188)</f>
        <v/>
      </c>
      <c r="H188" s="7">
        <f>IF(G188="","",ROUND(G188*24,2))</f>
        <v/>
      </c>
      <c r="I188" s="3" t="n"/>
      <c r="J188" s="8">
        <f>IF(B188="","",IFERROR(VLOOKUP(B188,Clientes!$A$2:$B$31,2,FALSE),""))</f>
        <v/>
      </c>
      <c r="K188" s="8">
        <f>IF(OR(H188="",J188=""),"",IF(I188="No",0,H188*J188))</f>
        <v/>
      </c>
    </row>
    <row r="189">
      <c r="A189" s="2" t="n"/>
      <c r="B189" s="3" t="n"/>
      <c r="C189" s="3" t="n"/>
      <c r="D189" s="4" t="n"/>
      <c r="E189" s="4" t="n"/>
      <c r="F189" s="5" t="n"/>
      <c r="G189" s="6">
        <f>IF(OR(D189="",E189=""),"",MOD(E189-D189,1)-F189)</f>
        <v/>
      </c>
      <c r="H189" s="7">
        <f>IF(G189="","",ROUND(G189*24,2))</f>
        <v/>
      </c>
      <c r="I189" s="3" t="n"/>
      <c r="J189" s="8">
        <f>IF(B189="","",IFERROR(VLOOKUP(B189,Clientes!$A$2:$B$31,2,FALSE),""))</f>
        <v/>
      </c>
      <c r="K189" s="8">
        <f>IF(OR(H189="",J189=""),"",IF(I189="No",0,H189*J189))</f>
        <v/>
      </c>
    </row>
    <row r="190">
      <c r="A190" s="2" t="n"/>
      <c r="B190" s="3" t="n"/>
      <c r="C190" s="3" t="n"/>
      <c r="D190" s="4" t="n"/>
      <c r="E190" s="4" t="n"/>
      <c r="F190" s="5" t="n"/>
      <c r="G190" s="6">
        <f>IF(OR(D190="",E190=""),"",MOD(E190-D190,1)-F190)</f>
        <v/>
      </c>
      <c r="H190" s="7">
        <f>IF(G190="","",ROUND(G190*24,2))</f>
        <v/>
      </c>
      <c r="I190" s="3" t="n"/>
      <c r="J190" s="8">
        <f>IF(B190="","",IFERROR(VLOOKUP(B190,Clientes!$A$2:$B$31,2,FALSE),""))</f>
        <v/>
      </c>
      <c r="K190" s="8">
        <f>IF(OR(H190="",J190=""),"",IF(I190="No",0,H190*J190))</f>
        <v/>
      </c>
    </row>
    <row r="191">
      <c r="A191" s="2" t="n"/>
      <c r="B191" s="3" t="n"/>
      <c r="C191" s="3" t="n"/>
      <c r="D191" s="4" t="n"/>
      <c r="E191" s="4" t="n"/>
      <c r="F191" s="5" t="n"/>
      <c r="G191" s="6">
        <f>IF(OR(D191="",E191=""),"",MOD(E191-D191,1)-F191)</f>
        <v/>
      </c>
      <c r="H191" s="7">
        <f>IF(G191="","",ROUND(G191*24,2))</f>
        <v/>
      </c>
      <c r="I191" s="3" t="n"/>
      <c r="J191" s="8">
        <f>IF(B191="","",IFERROR(VLOOKUP(B191,Clientes!$A$2:$B$31,2,FALSE),""))</f>
        <v/>
      </c>
      <c r="K191" s="8">
        <f>IF(OR(H191="",J191=""),"",IF(I191="No",0,H191*J191))</f>
        <v/>
      </c>
    </row>
    <row r="192">
      <c r="A192" s="2" t="n"/>
      <c r="B192" s="3" t="n"/>
      <c r="C192" s="3" t="n"/>
      <c r="D192" s="4" t="n"/>
      <c r="E192" s="4" t="n"/>
      <c r="F192" s="5" t="n"/>
      <c r="G192" s="6">
        <f>IF(OR(D192="",E192=""),"",MOD(E192-D192,1)-F192)</f>
        <v/>
      </c>
      <c r="H192" s="7">
        <f>IF(G192="","",ROUND(G192*24,2))</f>
        <v/>
      </c>
      <c r="I192" s="3" t="n"/>
      <c r="J192" s="8">
        <f>IF(B192="","",IFERROR(VLOOKUP(B192,Clientes!$A$2:$B$31,2,FALSE),""))</f>
        <v/>
      </c>
      <c r="K192" s="8">
        <f>IF(OR(H192="",J192=""),"",IF(I192="No",0,H192*J192))</f>
        <v/>
      </c>
    </row>
    <row r="193">
      <c r="A193" s="2" t="n"/>
      <c r="B193" s="3" t="n"/>
      <c r="C193" s="3" t="n"/>
      <c r="D193" s="4" t="n"/>
      <c r="E193" s="4" t="n"/>
      <c r="F193" s="5" t="n"/>
      <c r="G193" s="6">
        <f>IF(OR(D193="",E193=""),"",MOD(E193-D193,1)-F193)</f>
        <v/>
      </c>
      <c r="H193" s="7">
        <f>IF(G193="","",ROUND(G193*24,2))</f>
        <v/>
      </c>
      <c r="I193" s="3" t="n"/>
      <c r="J193" s="8">
        <f>IF(B193="","",IFERROR(VLOOKUP(B193,Clientes!$A$2:$B$31,2,FALSE),""))</f>
        <v/>
      </c>
      <c r="K193" s="8">
        <f>IF(OR(H193="",J193=""),"",IF(I193="No",0,H193*J193))</f>
        <v/>
      </c>
    </row>
    <row r="194">
      <c r="A194" s="2" t="n"/>
      <c r="B194" s="3" t="n"/>
      <c r="C194" s="3" t="n"/>
      <c r="D194" s="4" t="n"/>
      <c r="E194" s="4" t="n"/>
      <c r="F194" s="5" t="n"/>
      <c r="G194" s="6">
        <f>IF(OR(D194="",E194=""),"",MOD(E194-D194,1)-F194)</f>
        <v/>
      </c>
      <c r="H194" s="7">
        <f>IF(G194="","",ROUND(G194*24,2))</f>
        <v/>
      </c>
      <c r="I194" s="3" t="n"/>
      <c r="J194" s="8">
        <f>IF(B194="","",IFERROR(VLOOKUP(B194,Clientes!$A$2:$B$31,2,FALSE),""))</f>
        <v/>
      </c>
      <c r="K194" s="8">
        <f>IF(OR(H194="",J194=""),"",IF(I194="No",0,H194*J194))</f>
        <v/>
      </c>
    </row>
    <row r="195">
      <c r="A195" s="2" t="n"/>
      <c r="B195" s="3" t="n"/>
      <c r="C195" s="3" t="n"/>
      <c r="D195" s="4" t="n"/>
      <c r="E195" s="4" t="n"/>
      <c r="F195" s="5" t="n"/>
      <c r="G195" s="6">
        <f>IF(OR(D195="",E195=""),"",MOD(E195-D195,1)-F195)</f>
        <v/>
      </c>
      <c r="H195" s="7">
        <f>IF(G195="","",ROUND(G195*24,2))</f>
        <v/>
      </c>
      <c r="I195" s="3" t="n"/>
      <c r="J195" s="8">
        <f>IF(B195="","",IFERROR(VLOOKUP(B195,Clientes!$A$2:$B$31,2,FALSE),""))</f>
        <v/>
      </c>
      <c r="K195" s="8">
        <f>IF(OR(H195="",J195=""),"",IF(I195="No",0,H195*J195))</f>
        <v/>
      </c>
    </row>
    <row r="196">
      <c r="A196" s="2" t="n"/>
      <c r="B196" s="3" t="n"/>
      <c r="C196" s="3" t="n"/>
      <c r="D196" s="4" t="n"/>
      <c r="E196" s="4" t="n"/>
      <c r="F196" s="5" t="n"/>
      <c r="G196" s="6">
        <f>IF(OR(D196="",E196=""),"",MOD(E196-D196,1)-F196)</f>
        <v/>
      </c>
      <c r="H196" s="7">
        <f>IF(G196="","",ROUND(G196*24,2))</f>
        <v/>
      </c>
      <c r="I196" s="3" t="n"/>
      <c r="J196" s="8">
        <f>IF(B196="","",IFERROR(VLOOKUP(B196,Clientes!$A$2:$B$31,2,FALSE),""))</f>
        <v/>
      </c>
      <c r="K196" s="8">
        <f>IF(OR(H196="",J196=""),"",IF(I196="No",0,H196*J196))</f>
        <v/>
      </c>
    </row>
    <row r="197">
      <c r="A197" s="2" t="n"/>
      <c r="B197" s="3" t="n"/>
      <c r="C197" s="3" t="n"/>
      <c r="D197" s="4" t="n"/>
      <c r="E197" s="4" t="n"/>
      <c r="F197" s="5" t="n"/>
      <c r="G197" s="6">
        <f>IF(OR(D197="",E197=""),"",MOD(E197-D197,1)-F197)</f>
        <v/>
      </c>
      <c r="H197" s="7">
        <f>IF(G197="","",ROUND(G197*24,2))</f>
        <v/>
      </c>
      <c r="I197" s="3" t="n"/>
      <c r="J197" s="8">
        <f>IF(B197="","",IFERROR(VLOOKUP(B197,Clientes!$A$2:$B$31,2,FALSE),""))</f>
        <v/>
      </c>
      <c r="K197" s="8">
        <f>IF(OR(H197="",J197=""),"",IF(I197="No",0,H197*J197))</f>
        <v/>
      </c>
    </row>
    <row r="198">
      <c r="A198" s="2" t="n"/>
      <c r="B198" s="3" t="n"/>
      <c r="C198" s="3" t="n"/>
      <c r="D198" s="4" t="n"/>
      <c r="E198" s="4" t="n"/>
      <c r="F198" s="5" t="n"/>
      <c r="G198" s="6">
        <f>IF(OR(D198="",E198=""),"",MOD(E198-D198,1)-F198)</f>
        <v/>
      </c>
      <c r="H198" s="7">
        <f>IF(G198="","",ROUND(G198*24,2))</f>
        <v/>
      </c>
      <c r="I198" s="3" t="n"/>
      <c r="J198" s="8">
        <f>IF(B198="","",IFERROR(VLOOKUP(B198,Clientes!$A$2:$B$31,2,FALSE),""))</f>
        <v/>
      </c>
      <c r="K198" s="8">
        <f>IF(OR(H198="",J198=""),"",IF(I198="No",0,H198*J198))</f>
        <v/>
      </c>
    </row>
    <row r="199">
      <c r="A199" s="2" t="n"/>
      <c r="B199" s="3" t="n"/>
      <c r="C199" s="3" t="n"/>
      <c r="D199" s="4" t="n"/>
      <c r="E199" s="4" t="n"/>
      <c r="F199" s="5" t="n"/>
      <c r="G199" s="6">
        <f>IF(OR(D199="",E199=""),"",MOD(E199-D199,1)-F199)</f>
        <v/>
      </c>
      <c r="H199" s="7">
        <f>IF(G199="","",ROUND(G199*24,2))</f>
        <v/>
      </c>
      <c r="I199" s="3" t="n"/>
      <c r="J199" s="8">
        <f>IF(B199="","",IFERROR(VLOOKUP(B199,Clientes!$A$2:$B$31,2,FALSE),""))</f>
        <v/>
      </c>
      <c r="K199" s="8">
        <f>IF(OR(H199="",J199=""),"",IF(I199="No",0,H199*J199))</f>
        <v/>
      </c>
    </row>
    <row r="200">
      <c r="A200" s="2" t="n"/>
      <c r="B200" s="3" t="n"/>
      <c r="C200" s="3" t="n"/>
      <c r="D200" s="4" t="n"/>
      <c r="E200" s="4" t="n"/>
      <c r="F200" s="5" t="n"/>
      <c r="G200" s="6">
        <f>IF(OR(D200="",E200=""),"",MOD(E200-D200,1)-F200)</f>
        <v/>
      </c>
      <c r="H200" s="7">
        <f>IF(G200="","",ROUND(G200*24,2))</f>
        <v/>
      </c>
      <c r="I200" s="3" t="n"/>
      <c r="J200" s="8">
        <f>IF(B200="","",IFERROR(VLOOKUP(B200,Clientes!$A$2:$B$31,2,FALSE),""))</f>
        <v/>
      </c>
      <c r="K200" s="8">
        <f>IF(OR(H200="",J200=""),"",IF(I200="No",0,H200*J200))</f>
        <v/>
      </c>
    </row>
    <row r="201">
      <c r="A201" s="2" t="n"/>
      <c r="B201" s="3" t="n"/>
      <c r="C201" s="3" t="n"/>
      <c r="D201" s="4" t="n"/>
      <c r="E201" s="4" t="n"/>
      <c r="F201" s="5" t="n"/>
      <c r="G201" s="6">
        <f>IF(OR(D201="",E201=""),"",MOD(E201-D201,1)-F201)</f>
        <v/>
      </c>
      <c r="H201" s="7">
        <f>IF(G201="","",ROUND(G201*24,2))</f>
        <v/>
      </c>
      <c r="I201" s="3" t="n"/>
      <c r="J201" s="8">
        <f>IF(B201="","",IFERROR(VLOOKUP(B201,Clientes!$A$2:$B$31,2,FALSE),""))</f>
        <v/>
      </c>
      <c r="K201" s="8">
        <f>IF(OR(H201="",J201=""),"",IF(I201="No",0,H201*J201))</f>
        <v/>
      </c>
    </row>
    <row r="202">
      <c r="A202" s="2" t="n"/>
      <c r="B202" s="3" t="n"/>
      <c r="C202" s="3" t="n"/>
      <c r="D202" s="4" t="n"/>
      <c r="E202" s="4" t="n"/>
      <c r="F202" s="5" t="n"/>
      <c r="G202" s="6">
        <f>IF(OR(D202="",E202=""),"",MOD(E202-D202,1)-F202)</f>
        <v/>
      </c>
      <c r="H202" s="7">
        <f>IF(G202="","",ROUND(G202*24,2))</f>
        <v/>
      </c>
      <c r="I202" s="3" t="n"/>
      <c r="J202" s="8">
        <f>IF(B202="","",IFERROR(VLOOKUP(B202,Clientes!$A$2:$B$31,2,FALSE),""))</f>
        <v/>
      </c>
      <c r="K202" s="8">
        <f>IF(OR(H202="",J202=""),"",IF(I202="No",0,H202*J202))</f>
        <v/>
      </c>
    </row>
    <row r="203">
      <c r="A203" s="2" t="n"/>
      <c r="B203" s="3" t="n"/>
      <c r="C203" s="3" t="n"/>
      <c r="D203" s="4" t="n"/>
      <c r="E203" s="4" t="n"/>
      <c r="F203" s="5" t="n"/>
      <c r="G203" s="6">
        <f>IF(OR(D203="",E203=""),"",MOD(E203-D203,1)-F203)</f>
        <v/>
      </c>
      <c r="H203" s="7">
        <f>IF(G203="","",ROUND(G203*24,2))</f>
        <v/>
      </c>
      <c r="I203" s="3" t="n"/>
      <c r="J203" s="8">
        <f>IF(B203="","",IFERROR(VLOOKUP(B203,Clientes!$A$2:$B$31,2,FALSE),""))</f>
        <v/>
      </c>
      <c r="K203" s="8">
        <f>IF(OR(H203="",J203=""),"",IF(I203="No",0,H203*J203))</f>
        <v/>
      </c>
    </row>
    <row r="204">
      <c r="A204" s="2" t="n"/>
      <c r="B204" s="3" t="n"/>
      <c r="C204" s="3" t="n"/>
      <c r="D204" s="4" t="n"/>
      <c r="E204" s="4" t="n"/>
      <c r="F204" s="5" t="n"/>
      <c r="G204" s="6">
        <f>IF(OR(D204="",E204=""),"",MOD(E204-D204,1)-F204)</f>
        <v/>
      </c>
      <c r="H204" s="7">
        <f>IF(G204="","",ROUND(G204*24,2))</f>
        <v/>
      </c>
      <c r="I204" s="3" t="n"/>
      <c r="J204" s="8">
        <f>IF(B204="","",IFERROR(VLOOKUP(B204,Clientes!$A$2:$B$31,2,FALSE),""))</f>
        <v/>
      </c>
      <c r="K204" s="8">
        <f>IF(OR(H204="",J204=""),"",IF(I204="No",0,H204*J204))</f>
        <v/>
      </c>
    </row>
    <row r="205">
      <c r="A205" s="2" t="n"/>
      <c r="B205" s="3" t="n"/>
      <c r="C205" s="3" t="n"/>
      <c r="D205" s="4" t="n"/>
      <c r="E205" s="4" t="n"/>
      <c r="F205" s="5" t="n"/>
      <c r="G205" s="6">
        <f>IF(OR(D205="",E205=""),"",MOD(E205-D205,1)-F205)</f>
        <v/>
      </c>
      <c r="H205" s="7">
        <f>IF(G205="","",ROUND(G205*24,2))</f>
        <v/>
      </c>
      <c r="I205" s="3" t="n"/>
      <c r="J205" s="8">
        <f>IF(B205="","",IFERROR(VLOOKUP(B205,Clientes!$A$2:$B$31,2,FALSE),""))</f>
        <v/>
      </c>
      <c r="K205" s="8">
        <f>IF(OR(H205="",J205=""),"",IF(I205="No",0,H205*J205))</f>
        <v/>
      </c>
    </row>
    <row r="206">
      <c r="A206" s="2" t="n"/>
      <c r="B206" s="3" t="n"/>
      <c r="C206" s="3" t="n"/>
      <c r="D206" s="4" t="n"/>
      <c r="E206" s="4" t="n"/>
      <c r="F206" s="5" t="n"/>
      <c r="G206" s="6">
        <f>IF(OR(D206="",E206=""),"",MOD(E206-D206,1)-F206)</f>
        <v/>
      </c>
      <c r="H206" s="7">
        <f>IF(G206="","",ROUND(G206*24,2))</f>
        <v/>
      </c>
      <c r="I206" s="3" t="n"/>
      <c r="J206" s="8">
        <f>IF(B206="","",IFERROR(VLOOKUP(B206,Clientes!$A$2:$B$31,2,FALSE),""))</f>
        <v/>
      </c>
      <c r="K206" s="8">
        <f>IF(OR(H206="",J206=""),"",IF(I206="No",0,H206*J206))</f>
        <v/>
      </c>
    </row>
    <row r="207">
      <c r="A207" s="2" t="n"/>
      <c r="B207" s="3" t="n"/>
      <c r="C207" s="3" t="n"/>
      <c r="D207" s="4" t="n"/>
      <c r="E207" s="4" t="n"/>
      <c r="F207" s="5" t="n"/>
      <c r="G207" s="6">
        <f>IF(OR(D207="",E207=""),"",MOD(E207-D207,1)-F207)</f>
        <v/>
      </c>
      <c r="H207" s="7">
        <f>IF(G207="","",ROUND(G207*24,2))</f>
        <v/>
      </c>
      <c r="I207" s="3" t="n"/>
      <c r="J207" s="8">
        <f>IF(B207="","",IFERROR(VLOOKUP(B207,Clientes!$A$2:$B$31,2,FALSE),""))</f>
        <v/>
      </c>
      <c r="K207" s="8">
        <f>IF(OR(H207="",J207=""),"",IF(I207="No",0,H207*J207))</f>
        <v/>
      </c>
    </row>
    <row r="208">
      <c r="A208" s="2" t="n"/>
      <c r="B208" s="3" t="n"/>
      <c r="C208" s="3" t="n"/>
      <c r="D208" s="4" t="n"/>
      <c r="E208" s="4" t="n"/>
      <c r="F208" s="5" t="n"/>
      <c r="G208" s="6">
        <f>IF(OR(D208="",E208=""),"",MOD(E208-D208,1)-F208)</f>
        <v/>
      </c>
      <c r="H208" s="7">
        <f>IF(G208="","",ROUND(G208*24,2))</f>
        <v/>
      </c>
      <c r="I208" s="3" t="n"/>
      <c r="J208" s="8">
        <f>IF(B208="","",IFERROR(VLOOKUP(B208,Clientes!$A$2:$B$31,2,FALSE),""))</f>
        <v/>
      </c>
      <c r="K208" s="8">
        <f>IF(OR(H208="",J208=""),"",IF(I208="No",0,H208*J208))</f>
        <v/>
      </c>
    </row>
    <row r="209">
      <c r="A209" s="2" t="n"/>
      <c r="B209" s="3" t="n"/>
      <c r="C209" s="3" t="n"/>
      <c r="D209" s="4" t="n"/>
      <c r="E209" s="4" t="n"/>
      <c r="F209" s="5" t="n"/>
      <c r="G209" s="6">
        <f>IF(OR(D209="",E209=""),"",MOD(E209-D209,1)-F209)</f>
        <v/>
      </c>
      <c r="H209" s="7">
        <f>IF(G209="","",ROUND(G209*24,2))</f>
        <v/>
      </c>
      <c r="I209" s="3" t="n"/>
      <c r="J209" s="8">
        <f>IF(B209="","",IFERROR(VLOOKUP(B209,Clientes!$A$2:$B$31,2,FALSE),""))</f>
        <v/>
      </c>
      <c r="K209" s="8">
        <f>IF(OR(H209="",J209=""),"",IF(I209="No",0,H209*J209))</f>
        <v/>
      </c>
    </row>
    <row r="210">
      <c r="A210" s="2" t="n"/>
      <c r="B210" s="3" t="n"/>
      <c r="C210" s="3" t="n"/>
      <c r="D210" s="4" t="n"/>
      <c r="E210" s="4" t="n"/>
      <c r="F210" s="5" t="n"/>
      <c r="G210" s="6">
        <f>IF(OR(D210="",E210=""),"",MOD(E210-D210,1)-F210)</f>
        <v/>
      </c>
      <c r="H210" s="7">
        <f>IF(G210="","",ROUND(G210*24,2))</f>
        <v/>
      </c>
      <c r="I210" s="3" t="n"/>
      <c r="J210" s="8">
        <f>IF(B210="","",IFERROR(VLOOKUP(B210,Clientes!$A$2:$B$31,2,FALSE),""))</f>
        <v/>
      </c>
      <c r="K210" s="8">
        <f>IF(OR(H210="",J210=""),"",IF(I210="No",0,H210*J210))</f>
        <v/>
      </c>
    </row>
    <row r="211">
      <c r="A211" s="2" t="n"/>
      <c r="B211" s="3" t="n"/>
      <c r="C211" s="3" t="n"/>
      <c r="D211" s="4" t="n"/>
      <c r="E211" s="4" t="n"/>
      <c r="F211" s="5" t="n"/>
      <c r="G211" s="6">
        <f>IF(OR(D211="",E211=""),"",MOD(E211-D211,1)-F211)</f>
        <v/>
      </c>
      <c r="H211" s="7">
        <f>IF(G211="","",ROUND(G211*24,2))</f>
        <v/>
      </c>
      <c r="I211" s="3" t="n"/>
      <c r="J211" s="8">
        <f>IF(B211="","",IFERROR(VLOOKUP(B211,Clientes!$A$2:$B$31,2,FALSE),""))</f>
        <v/>
      </c>
      <c r="K211" s="8">
        <f>IF(OR(H211="",J211=""),"",IF(I211="No",0,H211*J211))</f>
        <v/>
      </c>
    </row>
    <row r="212">
      <c r="A212" s="2" t="n"/>
      <c r="B212" s="3" t="n"/>
      <c r="C212" s="3" t="n"/>
      <c r="D212" s="4" t="n"/>
      <c r="E212" s="4" t="n"/>
      <c r="F212" s="5" t="n"/>
      <c r="G212" s="6">
        <f>IF(OR(D212="",E212=""),"",MOD(E212-D212,1)-F212)</f>
        <v/>
      </c>
      <c r="H212" s="7">
        <f>IF(G212="","",ROUND(G212*24,2))</f>
        <v/>
      </c>
      <c r="I212" s="3" t="n"/>
      <c r="J212" s="8">
        <f>IF(B212="","",IFERROR(VLOOKUP(B212,Clientes!$A$2:$B$31,2,FALSE),""))</f>
        <v/>
      </c>
      <c r="K212" s="8">
        <f>IF(OR(H212="",J212=""),"",IF(I212="No",0,H212*J212))</f>
        <v/>
      </c>
    </row>
    <row r="213">
      <c r="A213" s="2" t="n"/>
      <c r="B213" s="3" t="n"/>
      <c r="C213" s="3" t="n"/>
      <c r="D213" s="4" t="n"/>
      <c r="E213" s="4" t="n"/>
      <c r="F213" s="5" t="n"/>
      <c r="G213" s="6">
        <f>IF(OR(D213="",E213=""),"",MOD(E213-D213,1)-F213)</f>
        <v/>
      </c>
      <c r="H213" s="7">
        <f>IF(G213="","",ROUND(G213*24,2))</f>
        <v/>
      </c>
      <c r="I213" s="3" t="n"/>
      <c r="J213" s="8">
        <f>IF(B213="","",IFERROR(VLOOKUP(B213,Clientes!$A$2:$B$31,2,FALSE),""))</f>
        <v/>
      </c>
      <c r="K213" s="8">
        <f>IF(OR(H213="",J213=""),"",IF(I213="No",0,H213*J213))</f>
        <v/>
      </c>
    </row>
    <row r="214">
      <c r="A214" s="2" t="n"/>
      <c r="B214" s="3" t="n"/>
      <c r="C214" s="3" t="n"/>
      <c r="D214" s="4" t="n"/>
      <c r="E214" s="4" t="n"/>
      <c r="F214" s="5" t="n"/>
      <c r="G214" s="6">
        <f>IF(OR(D214="",E214=""),"",MOD(E214-D214,1)-F214)</f>
        <v/>
      </c>
      <c r="H214" s="7">
        <f>IF(G214="","",ROUND(G214*24,2))</f>
        <v/>
      </c>
      <c r="I214" s="3" t="n"/>
      <c r="J214" s="8">
        <f>IF(B214="","",IFERROR(VLOOKUP(B214,Clientes!$A$2:$B$31,2,FALSE),""))</f>
        <v/>
      </c>
      <c r="K214" s="8">
        <f>IF(OR(H214="",J214=""),"",IF(I214="No",0,H214*J214))</f>
        <v/>
      </c>
    </row>
    <row r="215">
      <c r="A215" s="2" t="n"/>
      <c r="B215" s="3" t="n"/>
      <c r="C215" s="3" t="n"/>
      <c r="D215" s="4" t="n"/>
      <c r="E215" s="4" t="n"/>
      <c r="F215" s="5" t="n"/>
      <c r="G215" s="6">
        <f>IF(OR(D215="",E215=""),"",MOD(E215-D215,1)-F215)</f>
        <v/>
      </c>
      <c r="H215" s="7">
        <f>IF(G215="","",ROUND(G215*24,2))</f>
        <v/>
      </c>
      <c r="I215" s="3" t="n"/>
      <c r="J215" s="8">
        <f>IF(B215="","",IFERROR(VLOOKUP(B215,Clientes!$A$2:$B$31,2,FALSE),""))</f>
        <v/>
      </c>
      <c r="K215" s="8">
        <f>IF(OR(H215="",J215=""),"",IF(I215="No",0,H215*J215))</f>
        <v/>
      </c>
    </row>
    <row r="216">
      <c r="A216" s="2" t="n"/>
      <c r="B216" s="3" t="n"/>
      <c r="C216" s="3" t="n"/>
      <c r="D216" s="4" t="n"/>
      <c r="E216" s="4" t="n"/>
      <c r="F216" s="5" t="n"/>
      <c r="G216" s="6">
        <f>IF(OR(D216="",E216=""),"",MOD(E216-D216,1)-F216)</f>
        <v/>
      </c>
      <c r="H216" s="7">
        <f>IF(G216="","",ROUND(G216*24,2))</f>
        <v/>
      </c>
      <c r="I216" s="3" t="n"/>
      <c r="J216" s="8">
        <f>IF(B216="","",IFERROR(VLOOKUP(B216,Clientes!$A$2:$B$31,2,FALSE),""))</f>
        <v/>
      </c>
      <c r="K216" s="8">
        <f>IF(OR(H216="",J216=""),"",IF(I216="No",0,H216*J216))</f>
        <v/>
      </c>
    </row>
    <row r="217">
      <c r="A217" s="2" t="n"/>
      <c r="B217" s="3" t="n"/>
      <c r="C217" s="3" t="n"/>
      <c r="D217" s="4" t="n"/>
      <c r="E217" s="4" t="n"/>
      <c r="F217" s="5" t="n"/>
      <c r="G217" s="6">
        <f>IF(OR(D217="",E217=""),"",MOD(E217-D217,1)-F217)</f>
        <v/>
      </c>
      <c r="H217" s="7">
        <f>IF(G217="","",ROUND(G217*24,2))</f>
        <v/>
      </c>
      <c r="I217" s="3" t="n"/>
      <c r="J217" s="8">
        <f>IF(B217="","",IFERROR(VLOOKUP(B217,Clientes!$A$2:$B$31,2,FALSE),""))</f>
        <v/>
      </c>
      <c r="K217" s="8">
        <f>IF(OR(H217="",J217=""),"",IF(I217="No",0,H217*J217))</f>
        <v/>
      </c>
    </row>
    <row r="218">
      <c r="A218" s="2" t="n"/>
      <c r="B218" s="3" t="n"/>
      <c r="C218" s="3" t="n"/>
      <c r="D218" s="4" t="n"/>
      <c r="E218" s="4" t="n"/>
      <c r="F218" s="5" t="n"/>
      <c r="G218" s="6">
        <f>IF(OR(D218="",E218=""),"",MOD(E218-D218,1)-F218)</f>
        <v/>
      </c>
      <c r="H218" s="7">
        <f>IF(G218="","",ROUND(G218*24,2))</f>
        <v/>
      </c>
      <c r="I218" s="3" t="n"/>
      <c r="J218" s="8">
        <f>IF(B218="","",IFERROR(VLOOKUP(B218,Clientes!$A$2:$B$31,2,FALSE),""))</f>
        <v/>
      </c>
      <c r="K218" s="8">
        <f>IF(OR(H218="",J218=""),"",IF(I218="No",0,H218*J218))</f>
        <v/>
      </c>
    </row>
    <row r="219">
      <c r="A219" s="2" t="n"/>
      <c r="B219" s="3" t="n"/>
      <c r="C219" s="3" t="n"/>
      <c r="D219" s="4" t="n"/>
      <c r="E219" s="4" t="n"/>
      <c r="F219" s="5" t="n"/>
      <c r="G219" s="6">
        <f>IF(OR(D219="",E219=""),"",MOD(E219-D219,1)-F219)</f>
        <v/>
      </c>
      <c r="H219" s="7">
        <f>IF(G219="","",ROUND(G219*24,2))</f>
        <v/>
      </c>
      <c r="I219" s="3" t="n"/>
      <c r="J219" s="8">
        <f>IF(B219="","",IFERROR(VLOOKUP(B219,Clientes!$A$2:$B$31,2,FALSE),""))</f>
        <v/>
      </c>
      <c r="K219" s="8">
        <f>IF(OR(H219="",J219=""),"",IF(I219="No",0,H219*J219))</f>
        <v/>
      </c>
    </row>
    <row r="220">
      <c r="A220" s="2" t="n"/>
      <c r="B220" s="3" t="n"/>
      <c r="C220" s="3" t="n"/>
      <c r="D220" s="4" t="n"/>
      <c r="E220" s="4" t="n"/>
      <c r="F220" s="5" t="n"/>
      <c r="G220" s="6">
        <f>IF(OR(D220="",E220=""),"",MOD(E220-D220,1)-F220)</f>
        <v/>
      </c>
      <c r="H220" s="7">
        <f>IF(G220="","",ROUND(G220*24,2))</f>
        <v/>
      </c>
      <c r="I220" s="3" t="n"/>
      <c r="J220" s="8">
        <f>IF(B220="","",IFERROR(VLOOKUP(B220,Clientes!$A$2:$B$31,2,FALSE),""))</f>
        <v/>
      </c>
      <c r="K220" s="8">
        <f>IF(OR(H220="",J220=""),"",IF(I220="No",0,H220*J220))</f>
        <v/>
      </c>
    </row>
    <row r="221">
      <c r="A221" s="2" t="n"/>
      <c r="B221" s="3" t="n"/>
      <c r="C221" s="3" t="n"/>
      <c r="D221" s="4" t="n"/>
      <c r="E221" s="4" t="n"/>
      <c r="F221" s="5" t="n"/>
      <c r="G221" s="6">
        <f>IF(OR(D221="",E221=""),"",MOD(E221-D221,1)-F221)</f>
        <v/>
      </c>
      <c r="H221" s="7">
        <f>IF(G221="","",ROUND(G221*24,2))</f>
        <v/>
      </c>
      <c r="I221" s="3" t="n"/>
      <c r="J221" s="8">
        <f>IF(B221="","",IFERROR(VLOOKUP(B221,Clientes!$A$2:$B$31,2,FALSE),""))</f>
        <v/>
      </c>
      <c r="K221" s="8">
        <f>IF(OR(H221="",J221=""),"",IF(I221="No",0,H221*J221))</f>
        <v/>
      </c>
    </row>
    <row r="222">
      <c r="A222" s="2" t="n"/>
      <c r="B222" s="3" t="n"/>
      <c r="C222" s="3" t="n"/>
      <c r="D222" s="4" t="n"/>
      <c r="E222" s="4" t="n"/>
      <c r="F222" s="5" t="n"/>
      <c r="G222" s="6">
        <f>IF(OR(D222="",E222=""),"",MOD(E222-D222,1)-F222)</f>
        <v/>
      </c>
      <c r="H222" s="7">
        <f>IF(G222="","",ROUND(G222*24,2))</f>
        <v/>
      </c>
      <c r="I222" s="3" t="n"/>
      <c r="J222" s="8">
        <f>IF(B222="","",IFERROR(VLOOKUP(B222,Clientes!$A$2:$B$31,2,FALSE),""))</f>
        <v/>
      </c>
      <c r="K222" s="8">
        <f>IF(OR(H222="",J222=""),"",IF(I222="No",0,H222*J222))</f>
        <v/>
      </c>
    </row>
    <row r="223">
      <c r="A223" s="2" t="n"/>
      <c r="B223" s="3" t="n"/>
      <c r="C223" s="3" t="n"/>
      <c r="D223" s="4" t="n"/>
      <c r="E223" s="4" t="n"/>
      <c r="F223" s="5" t="n"/>
      <c r="G223" s="6">
        <f>IF(OR(D223="",E223=""),"",MOD(E223-D223,1)-F223)</f>
        <v/>
      </c>
      <c r="H223" s="7">
        <f>IF(G223="","",ROUND(G223*24,2))</f>
        <v/>
      </c>
      <c r="I223" s="3" t="n"/>
      <c r="J223" s="8">
        <f>IF(B223="","",IFERROR(VLOOKUP(B223,Clientes!$A$2:$B$31,2,FALSE),""))</f>
        <v/>
      </c>
      <c r="K223" s="8">
        <f>IF(OR(H223="",J223=""),"",IF(I223="No",0,H223*J223))</f>
        <v/>
      </c>
    </row>
    <row r="224">
      <c r="A224" s="2" t="n"/>
      <c r="B224" s="3" t="n"/>
      <c r="C224" s="3" t="n"/>
      <c r="D224" s="4" t="n"/>
      <c r="E224" s="4" t="n"/>
      <c r="F224" s="5" t="n"/>
      <c r="G224" s="6">
        <f>IF(OR(D224="",E224=""),"",MOD(E224-D224,1)-F224)</f>
        <v/>
      </c>
      <c r="H224" s="7">
        <f>IF(G224="","",ROUND(G224*24,2))</f>
        <v/>
      </c>
      <c r="I224" s="3" t="n"/>
      <c r="J224" s="8">
        <f>IF(B224="","",IFERROR(VLOOKUP(B224,Clientes!$A$2:$B$31,2,FALSE),""))</f>
        <v/>
      </c>
      <c r="K224" s="8">
        <f>IF(OR(H224="",J224=""),"",IF(I224="No",0,H224*J224))</f>
        <v/>
      </c>
    </row>
    <row r="225">
      <c r="A225" s="2" t="n"/>
      <c r="B225" s="3" t="n"/>
      <c r="C225" s="3" t="n"/>
      <c r="D225" s="4" t="n"/>
      <c r="E225" s="4" t="n"/>
      <c r="F225" s="5" t="n"/>
      <c r="G225" s="6">
        <f>IF(OR(D225="",E225=""),"",MOD(E225-D225,1)-F225)</f>
        <v/>
      </c>
      <c r="H225" s="7">
        <f>IF(G225="","",ROUND(G225*24,2))</f>
        <v/>
      </c>
      <c r="I225" s="3" t="n"/>
      <c r="J225" s="8">
        <f>IF(B225="","",IFERROR(VLOOKUP(B225,Clientes!$A$2:$B$31,2,FALSE),""))</f>
        <v/>
      </c>
      <c r="K225" s="8">
        <f>IF(OR(H225="",J225=""),"",IF(I225="No",0,H225*J225))</f>
        <v/>
      </c>
    </row>
    <row r="226">
      <c r="A226" s="2" t="n"/>
      <c r="B226" s="3" t="n"/>
      <c r="C226" s="3" t="n"/>
      <c r="D226" s="4" t="n"/>
      <c r="E226" s="4" t="n"/>
      <c r="F226" s="5" t="n"/>
      <c r="G226" s="6">
        <f>IF(OR(D226="",E226=""),"",MOD(E226-D226,1)-F226)</f>
        <v/>
      </c>
      <c r="H226" s="7">
        <f>IF(G226="","",ROUND(G226*24,2))</f>
        <v/>
      </c>
      <c r="I226" s="3" t="n"/>
      <c r="J226" s="8">
        <f>IF(B226="","",IFERROR(VLOOKUP(B226,Clientes!$A$2:$B$31,2,FALSE),""))</f>
        <v/>
      </c>
      <c r="K226" s="8">
        <f>IF(OR(H226="",J226=""),"",IF(I226="No",0,H226*J226))</f>
        <v/>
      </c>
    </row>
    <row r="227">
      <c r="A227" s="2" t="n"/>
      <c r="B227" s="3" t="n"/>
      <c r="C227" s="3" t="n"/>
      <c r="D227" s="4" t="n"/>
      <c r="E227" s="4" t="n"/>
      <c r="F227" s="5" t="n"/>
      <c r="G227" s="6">
        <f>IF(OR(D227="",E227=""),"",MOD(E227-D227,1)-F227)</f>
        <v/>
      </c>
      <c r="H227" s="7">
        <f>IF(G227="","",ROUND(G227*24,2))</f>
        <v/>
      </c>
      <c r="I227" s="3" t="n"/>
      <c r="J227" s="8">
        <f>IF(B227="","",IFERROR(VLOOKUP(B227,Clientes!$A$2:$B$31,2,FALSE),""))</f>
        <v/>
      </c>
      <c r="K227" s="8">
        <f>IF(OR(H227="",J227=""),"",IF(I227="No",0,H227*J227))</f>
        <v/>
      </c>
    </row>
    <row r="228">
      <c r="A228" s="2" t="n"/>
      <c r="B228" s="3" t="n"/>
      <c r="C228" s="3" t="n"/>
      <c r="D228" s="4" t="n"/>
      <c r="E228" s="4" t="n"/>
      <c r="F228" s="5" t="n"/>
      <c r="G228" s="6">
        <f>IF(OR(D228="",E228=""),"",MOD(E228-D228,1)-F228)</f>
        <v/>
      </c>
      <c r="H228" s="7">
        <f>IF(G228="","",ROUND(G228*24,2))</f>
        <v/>
      </c>
      <c r="I228" s="3" t="n"/>
      <c r="J228" s="8">
        <f>IF(B228="","",IFERROR(VLOOKUP(B228,Clientes!$A$2:$B$31,2,FALSE),""))</f>
        <v/>
      </c>
      <c r="K228" s="8">
        <f>IF(OR(H228="",J228=""),"",IF(I228="No",0,H228*J228))</f>
        <v/>
      </c>
    </row>
    <row r="229">
      <c r="A229" s="2" t="n"/>
      <c r="B229" s="3" t="n"/>
      <c r="C229" s="3" t="n"/>
      <c r="D229" s="4" t="n"/>
      <c r="E229" s="4" t="n"/>
      <c r="F229" s="5" t="n"/>
      <c r="G229" s="6">
        <f>IF(OR(D229="",E229=""),"",MOD(E229-D229,1)-F229)</f>
        <v/>
      </c>
      <c r="H229" s="7">
        <f>IF(G229="","",ROUND(G229*24,2))</f>
        <v/>
      </c>
      <c r="I229" s="3" t="n"/>
      <c r="J229" s="8">
        <f>IF(B229="","",IFERROR(VLOOKUP(B229,Clientes!$A$2:$B$31,2,FALSE),""))</f>
        <v/>
      </c>
      <c r="K229" s="8">
        <f>IF(OR(H229="",J229=""),"",IF(I229="No",0,H229*J229))</f>
        <v/>
      </c>
    </row>
    <row r="230">
      <c r="A230" s="2" t="n"/>
      <c r="B230" s="3" t="n"/>
      <c r="C230" s="3" t="n"/>
      <c r="D230" s="4" t="n"/>
      <c r="E230" s="4" t="n"/>
      <c r="F230" s="5" t="n"/>
      <c r="G230" s="6">
        <f>IF(OR(D230="",E230=""),"",MOD(E230-D230,1)-F230)</f>
        <v/>
      </c>
      <c r="H230" s="7">
        <f>IF(G230="","",ROUND(G230*24,2))</f>
        <v/>
      </c>
      <c r="I230" s="3" t="n"/>
      <c r="J230" s="8">
        <f>IF(B230="","",IFERROR(VLOOKUP(B230,Clientes!$A$2:$B$31,2,FALSE),""))</f>
        <v/>
      </c>
      <c r="K230" s="8">
        <f>IF(OR(H230="",J230=""),"",IF(I230="No",0,H230*J230))</f>
        <v/>
      </c>
    </row>
    <row r="231">
      <c r="A231" s="2" t="n"/>
      <c r="B231" s="3" t="n"/>
      <c r="C231" s="3" t="n"/>
      <c r="D231" s="4" t="n"/>
      <c r="E231" s="4" t="n"/>
      <c r="F231" s="5" t="n"/>
      <c r="G231" s="6">
        <f>IF(OR(D231="",E231=""),"",MOD(E231-D231,1)-F231)</f>
        <v/>
      </c>
      <c r="H231" s="7">
        <f>IF(G231="","",ROUND(G231*24,2))</f>
        <v/>
      </c>
      <c r="I231" s="3" t="n"/>
      <c r="J231" s="8">
        <f>IF(B231="","",IFERROR(VLOOKUP(B231,Clientes!$A$2:$B$31,2,FALSE),""))</f>
        <v/>
      </c>
      <c r="K231" s="8">
        <f>IF(OR(H231="",J231=""),"",IF(I231="No",0,H231*J231))</f>
        <v/>
      </c>
    </row>
    <row r="232">
      <c r="A232" s="2" t="n"/>
      <c r="B232" s="3" t="n"/>
      <c r="C232" s="3" t="n"/>
      <c r="D232" s="4" t="n"/>
      <c r="E232" s="4" t="n"/>
      <c r="F232" s="5" t="n"/>
      <c r="G232" s="6">
        <f>IF(OR(D232="",E232=""),"",MOD(E232-D232,1)-F232)</f>
        <v/>
      </c>
      <c r="H232" s="7">
        <f>IF(G232="","",ROUND(G232*24,2))</f>
        <v/>
      </c>
      <c r="I232" s="3" t="n"/>
      <c r="J232" s="8">
        <f>IF(B232="","",IFERROR(VLOOKUP(B232,Clientes!$A$2:$B$31,2,FALSE),""))</f>
        <v/>
      </c>
      <c r="K232" s="8">
        <f>IF(OR(H232="",J232=""),"",IF(I232="No",0,H232*J232))</f>
        <v/>
      </c>
    </row>
    <row r="233">
      <c r="A233" s="2" t="n"/>
      <c r="B233" s="3" t="n"/>
      <c r="C233" s="3" t="n"/>
      <c r="D233" s="4" t="n"/>
      <c r="E233" s="4" t="n"/>
      <c r="F233" s="5" t="n"/>
      <c r="G233" s="6">
        <f>IF(OR(D233="",E233=""),"",MOD(E233-D233,1)-F233)</f>
        <v/>
      </c>
      <c r="H233" s="7">
        <f>IF(G233="","",ROUND(G233*24,2))</f>
        <v/>
      </c>
      <c r="I233" s="3" t="n"/>
      <c r="J233" s="8">
        <f>IF(B233="","",IFERROR(VLOOKUP(B233,Clientes!$A$2:$B$31,2,FALSE),""))</f>
        <v/>
      </c>
      <c r="K233" s="8">
        <f>IF(OR(H233="",J233=""),"",IF(I233="No",0,H233*J233))</f>
        <v/>
      </c>
    </row>
    <row r="234">
      <c r="A234" s="2" t="n"/>
      <c r="B234" s="3" t="n"/>
      <c r="C234" s="3" t="n"/>
      <c r="D234" s="4" t="n"/>
      <c r="E234" s="4" t="n"/>
      <c r="F234" s="5" t="n"/>
      <c r="G234" s="6">
        <f>IF(OR(D234="",E234=""),"",MOD(E234-D234,1)-F234)</f>
        <v/>
      </c>
      <c r="H234" s="7">
        <f>IF(G234="","",ROUND(G234*24,2))</f>
        <v/>
      </c>
      <c r="I234" s="3" t="n"/>
      <c r="J234" s="8">
        <f>IF(B234="","",IFERROR(VLOOKUP(B234,Clientes!$A$2:$B$31,2,FALSE),""))</f>
        <v/>
      </c>
      <c r="K234" s="8">
        <f>IF(OR(H234="",J234=""),"",IF(I234="No",0,H234*J234))</f>
        <v/>
      </c>
    </row>
    <row r="235">
      <c r="A235" s="2" t="n"/>
      <c r="B235" s="3" t="n"/>
      <c r="C235" s="3" t="n"/>
      <c r="D235" s="4" t="n"/>
      <c r="E235" s="4" t="n"/>
      <c r="F235" s="5" t="n"/>
      <c r="G235" s="6">
        <f>IF(OR(D235="",E235=""),"",MOD(E235-D235,1)-F235)</f>
        <v/>
      </c>
      <c r="H235" s="7">
        <f>IF(G235="","",ROUND(G235*24,2))</f>
        <v/>
      </c>
      <c r="I235" s="3" t="n"/>
      <c r="J235" s="8">
        <f>IF(B235="","",IFERROR(VLOOKUP(B235,Clientes!$A$2:$B$31,2,FALSE),""))</f>
        <v/>
      </c>
      <c r="K235" s="8">
        <f>IF(OR(H235="",J235=""),"",IF(I235="No",0,H235*J235))</f>
        <v/>
      </c>
    </row>
    <row r="236">
      <c r="A236" s="2" t="n"/>
      <c r="B236" s="3" t="n"/>
      <c r="C236" s="3" t="n"/>
      <c r="D236" s="4" t="n"/>
      <c r="E236" s="4" t="n"/>
      <c r="F236" s="5" t="n"/>
      <c r="G236" s="6">
        <f>IF(OR(D236="",E236=""),"",MOD(E236-D236,1)-F236)</f>
        <v/>
      </c>
      <c r="H236" s="7">
        <f>IF(G236="","",ROUND(G236*24,2))</f>
        <v/>
      </c>
      <c r="I236" s="3" t="n"/>
      <c r="J236" s="8">
        <f>IF(B236="","",IFERROR(VLOOKUP(B236,Clientes!$A$2:$B$31,2,FALSE),""))</f>
        <v/>
      </c>
      <c r="K236" s="8">
        <f>IF(OR(H236="",J236=""),"",IF(I236="No",0,H236*J236))</f>
        <v/>
      </c>
    </row>
    <row r="237">
      <c r="A237" s="2" t="n"/>
      <c r="B237" s="3" t="n"/>
      <c r="C237" s="3" t="n"/>
      <c r="D237" s="4" t="n"/>
      <c r="E237" s="4" t="n"/>
      <c r="F237" s="5" t="n"/>
      <c r="G237" s="6">
        <f>IF(OR(D237="",E237=""),"",MOD(E237-D237,1)-F237)</f>
        <v/>
      </c>
      <c r="H237" s="7">
        <f>IF(G237="","",ROUND(G237*24,2))</f>
        <v/>
      </c>
      <c r="I237" s="3" t="n"/>
      <c r="J237" s="8">
        <f>IF(B237="","",IFERROR(VLOOKUP(B237,Clientes!$A$2:$B$31,2,FALSE),""))</f>
        <v/>
      </c>
      <c r="K237" s="8">
        <f>IF(OR(H237="",J237=""),"",IF(I237="No",0,H237*J237))</f>
        <v/>
      </c>
    </row>
    <row r="238">
      <c r="A238" s="2" t="n"/>
      <c r="B238" s="3" t="n"/>
      <c r="C238" s="3" t="n"/>
      <c r="D238" s="4" t="n"/>
      <c r="E238" s="4" t="n"/>
      <c r="F238" s="5" t="n"/>
      <c r="G238" s="6">
        <f>IF(OR(D238="",E238=""),"",MOD(E238-D238,1)-F238)</f>
        <v/>
      </c>
      <c r="H238" s="7">
        <f>IF(G238="","",ROUND(G238*24,2))</f>
        <v/>
      </c>
      <c r="I238" s="3" t="n"/>
      <c r="J238" s="8">
        <f>IF(B238="","",IFERROR(VLOOKUP(B238,Clientes!$A$2:$B$31,2,FALSE),""))</f>
        <v/>
      </c>
      <c r="K238" s="8">
        <f>IF(OR(H238="",J238=""),"",IF(I238="No",0,H238*J238))</f>
        <v/>
      </c>
    </row>
    <row r="239">
      <c r="A239" s="2" t="n"/>
      <c r="B239" s="3" t="n"/>
      <c r="C239" s="3" t="n"/>
      <c r="D239" s="4" t="n"/>
      <c r="E239" s="4" t="n"/>
      <c r="F239" s="5" t="n"/>
      <c r="G239" s="6">
        <f>IF(OR(D239="",E239=""),"",MOD(E239-D239,1)-F239)</f>
        <v/>
      </c>
      <c r="H239" s="7">
        <f>IF(G239="","",ROUND(G239*24,2))</f>
        <v/>
      </c>
      <c r="I239" s="3" t="n"/>
      <c r="J239" s="8">
        <f>IF(B239="","",IFERROR(VLOOKUP(B239,Clientes!$A$2:$B$31,2,FALSE),""))</f>
        <v/>
      </c>
      <c r="K239" s="8">
        <f>IF(OR(H239="",J239=""),"",IF(I239="No",0,H239*J239))</f>
        <v/>
      </c>
    </row>
    <row r="240">
      <c r="A240" s="2" t="n"/>
      <c r="B240" s="3" t="n"/>
      <c r="C240" s="3" t="n"/>
      <c r="D240" s="4" t="n"/>
      <c r="E240" s="4" t="n"/>
      <c r="F240" s="5" t="n"/>
      <c r="G240" s="6">
        <f>IF(OR(D240="",E240=""),"",MOD(E240-D240,1)-F240)</f>
        <v/>
      </c>
      <c r="H240" s="7">
        <f>IF(G240="","",ROUND(G240*24,2))</f>
        <v/>
      </c>
      <c r="I240" s="3" t="n"/>
      <c r="J240" s="8">
        <f>IF(B240="","",IFERROR(VLOOKUP(B240,Clientes!$A$2:$B$31,2,FALSE),""))</f>
        <v/>
      </c>
      <c r="K240" s="8">
        <f>IF(OR(H240="",J240=""),"",IF(I240="No",0,H240*J240))</f>
        <v/>
      </c>
    </row>
    <row r="241">
      <c r="A241" s="2" t="n"/>
      <c r="B241" s="3" t="n"/>
      <c r="C241" s="3" t="n"/>
      <c r="D241" s="4" t="n"/>
      <c r="E241" s="4" t="n"/>
      <c r="F241" s="5" t="n"/>
      <c r="G241" s="6">
        <f>IF(OR(D241="",E241=""),"",MOD(E241-D241,1)-F241)</f>
        <v/>
      </c>
      <c r="H241" s="7">
        <f>IF(G241="","",ROUND(G241*24,2))</f>
        <v/>
      </c>
      <c r="I241" s="3" t="n"/>
      <c r="J241" s="8">
        <f>IF(B241="","",IFERROR(VLOOKUP(B241,Clientes!$A$2:$B$31,2,FALSE),""))</f>
        <v/>
      </c>
      <c r="K241" s="8">
        <f>IF(OR(H241="",J241=""),"",IF(I241="No",0,H241*J241))</f>
        <v/>
      </c>
    </row>
    <row r="242">
      <c r="A242" s="2" t="n"/>
      <c r="B242" s="3" t="n"/>
      <c r="C242" s="3" t="n"/>
      <c r="D242" s="4" t="n"/>
      <c r="E242" s="4" t="n"/>
      <c r="F242" s="5" t="n"/>
      <c r="G242" s="6">
        <f>IF(OR(D242="",E242=""),"",MOD(E242-D242,1)-F242)</f>
        <v/>
      </c>
      <c r="H242" s="7">
        <f>IF(G242="","",ROUND(G242*24,2))</f>
        <v/>
      </c>
      <c r="I242" s="3" t="n"/>
      <c r="J242" s="8">
        <f>IF(B242="","",IFERROR(VLOOKUP(B242,Clientes!$A$2:$B$31,2,FALSE),""))</f>
        <v/>
      </c>
      <c r="K242" s="8">
        <f>IF(OR(H242="",J242=""),"",IF(I242="No",0,H242*J242))</f>
        <v/>
      </c>
    </row>
    <row r="243">
      <c r="A243" s="2" t="n"/>
      <c r="B243" s="3" t="n"/>
      <c r="C243" s="3" t="n"/>
      <c r="D243" s="4" t="n"/>
      <c r="E243" s="4" t="n"/>
      <c r="F243" s="5" t="n"/>
      <c r="G243" s="6">
        <f>IF(OR(D243="",E243=""),"",MOD(E243-D243,1)-F243)</f>
        <v/>
      </c>
      <c r="H243" s="7">
        <f>IF(G243="","",ROUND(G243*24,2))</f>
        <v/>
      </c>
      <c r="I243" s="3" t="n"/>
      <c r="J243" s="8">
        <f>IF(B243="","",IFERROR(VLOOKUP(B243,Clientes!$A$2:$B$31,2,FALSE),""))</f>
        <v/>
      </c>
      <c r="K243" s="8">
        <f>IF(OR(H243="",J243=""),"",IF(I243="No",0,H243*J243))</f>
        <v/>
      </c>
    </row>
    <row r="244">
      <c r="A244" s="2" t="n"/>
      <c r="B244" s="3" t="n"/>
      <c r="C244" s="3" t="n"/>
      <c r="D244" s="4" t="n"/>
      <c r="E244" s="4" t="n"/>
      <c r="F244" s="5" t="n"/>
      <c r="G244" s="6">
        <f>IF(OR(D244="",E244=""),"",MOD(E244-D244,1)-F244)</f>
        <v/>
      </c>
      <c r="H244" s="7">
        <f>IF(G244="","",ROUND(G244*24,2))</f>
        <v/>
      </c>
      <c r="I244" s="3" t="n"/>
      <c r="J244" s="8">
        <f>IF(B244="","",IFERROR(VLOOKUP(B244,Clientes!$A$2:$B$31,2,FALSE),""))</f>
        <v/>
      </c>
      <c r="K244" s="8">
        <f>IF(OR(H244="",J244=""),"",IF(I244="No",0,H244*J244))</f>
        <v/>
      </c>
    </row>
    <row r="245">
      <c r="A245" s="2" t="n"/>
      <c r="B245" s="3" t="n"/>
      <c r="C245" s="3" t="n"/>
      <c r="D245" s="4" t="n"/>
      <c r="E245" s="4" t="n"/>
      <c r="F245" s="5" t="n"/>
      <c r="G245" s="6">
        <f>IF(OR(D245="",E245=""),"",MOD(E245-D245,1)-F245)</f>
        <v/>
      </c>
      <c r="H245" s="7">
        <f>IF(G245="","",ROUND(G245*24,2))</f>
        <v/>
      </c>
      <c r="I245" s="3" t="n"/>
      <c r="J245" s="8">
        <f>IF(B245="","",IFERROR(VLOOKUP(B245,Clientes!$A$2:$B$31,2,FALSE),""))</f>
        <v/>
      </c>
      <c r="K245" s="8">
        <f>IF(OR(H245="",J245=""),"",IF(I245="No",0,H245*J245))</f>
        <v/>
      </c>
    </row>
    <row r="246">
      <c r="A246" s="2" t="n"/>
      <c r="B246" s="3" t="n"/>
      <c r="C246" s="3" t="n"/>
      <c r="D246" s="4" t="n"/>
      <c r="E246" s="4" t="n"/>
      <c r="F246" s="5" t="n"/>
      <c r="G246" s="6">
        <f>IF(OR(D246="",E246=""),"",MOD(E246-D246,1)-F246)</f>
        <v/>
      </c>
      <c r="H246" s="7">
        <f>IF(G246="","",ROUND(G246*24,2))</f>
        <v/>
      </c>
      <c r="I246" s="3" t="n"/>
      <c r="J246" s="8">
        <f>IF(B246="","",IFERROR(VLOOKUP(B246,Clientes!$A$2:$B$31,2,FALSE),""))</f>
        <v/>
      </c>
      <c r="K246" s="8">
        <f>IF(OR(H246="",J246=""),"",IF(I246="No",0,H246*J246))</f>
        <v/>
      </c>
    </row>
    <row r="247">
      <c r="A247" s="2" t="n"/>
      <c r="B247" s="3" t="n"/>
      <c r="C247" s="3" t="n"/>
      <c r="D247" s="4" t="n"/>
      <c r="E247" s="4" t="n"/>
      <c r="F247" s="5" t="n"/>
      <c r="G247" s="6">
        <f>IF(OR(D247="",E247=""),"",MOD(E247-D247,1)-F247)</f>
        <v/>
      </c>
      <c r="H247" s="7">
        <f>IF(G247="","",ROUND(G247*24,2))</f>
        <v/>
      </c>
      <c r="I247" s="3" t="n"/>
      <c r="J247" s="8">
        <f>IF(B247="","",IFERROR(VLOOKUP(B247,Clientes!$A$2:$B$31,2,FALSE),""))</f>
        <v/>
      </c>
      <c r="K247" s="8">
        <f>IF(OR(H247="",J247=""),"",IF(I247="No",0,H247*J247))</f>
        <v/>
      </c>
    </row>
    <row r="248">
      <c r="A248" s="2" t="n"/>
      <c r="B248" s="3" t="n"/>
      <c r="C248" s="3" t="n"/>
      <c r="D248" s="4" t="n"/>
      <c r="E248" s="4" t="n"/>
      <c r="F248" s="5" t="n"/>
      <c r="G248" s="6">
        <f>IF(OR(D248="",E248=""),"",MOD(E248-D248,1)-F248)</f>
        <v/>
      </c>
      <c r="H248" s="7">
        <f>IF(G248="","",ROUND(G248*24,2))</f>
        <v/>
      </c>
      <c r="I248" s="3" t="n"/>
      <c r="J248" s="8">
        <f>IF(B248="","",IFERROR(VLOOKUP(B248,Clientes!$A$2:$B$31,2,FALSE),""))</f>
        <v/>
      </c>
      <c r="K248" s="8">
        <f>IF(OR(H248="",J248=""),"",IF(I248="No",0,H248*J248))</f>
        <v/>
      </c>
    </row>
    <row r="249">
      <c r="A249" s="2" t="n"/>
      <c r="B249" s="3" t="n"/>
      <c r="C249" s="3" t="n"/>
      <c r="D249" s="4" t="n"/>
      <c r="E249" s="4" t="n"/>
      <c r="F249" s="5" t="n"/>
      <c r="G249" s="6">
        <f>IF(OR(D249="",E249=""),"",MOD(E249-D249,1)-F249)</f>
        <v/>
      </c>
      <c r="H249" s="7">
        <f>IF(G249="","",ROUND(G249*24,2))</f>
        <v/>
      </c>
      <c r="I249" s="3" t="n"/>
      <c r="J249" s="8">
        <f>IF(B249="","",IFERROR(VLOOKUP(B249,Clientes!$A$2:$B$31,2,FALSE),""))</f>
        <v/>
      </c>
      <c r="K249" s="8">
        <f>IF(OR(H249="",J249=""),"",IF(I249="No",0,H249*J249))</f>
        <v/>
      </c>
    </row>
    <row r="250">
      <c r="A250" s="2" t="n"/>
      <c r="B250" s="3" t="n"/>
      <c r="C250" s="3" t="n"/>
      <c r="D250" s="4" t="n"/>
      <c r="E250" s="4" t="n"/>
      <c r="F250" s="5" t="n"/>
      <c r="G250" s="6">
        <f>IF(OR(D250="",E250=""),"",MOD(E250-D250,1)-F250)</f>
        <v/>
      </c>
      <c r="H250" s="7">
        <f>IF(G250="","",ROUND(G250*24,2))</f>
        <v/>
      </c>
      <c r="I250" s="3" t="n"/>
      <c r="J250" s="8">
        <f>IF(B250="","",IFERROR(VLOOKUP(B250,Clientes!$A$2:$B$31,2,FALSE),""))</f>
        <v/>
      </c>
      <c r="K250" s="8">
        <f>IF(OR(H250="",J250=""),"",IF(I250="No",0,H250*J250))</f>
        <v/>
      </c>
    </row>
    <row r="251">
      <c r="A251" s="2" t="n"/>
      <c r="B251" s="3" t="n"/>
      <c r="C251" s="3" t="n"/>
      <c r="D251" s="4" t="n"/>
      <c r="E251" s="4" t="n"/>
      <c r="F251" s="5" t="n"/>
      <c r="G251" s="6">
        <f>IF(OR(D251="",E251=""),"",MOD(E251-D251,1)-F251)</f>
        <v/>
      </c>
      <c r="H251" s="7">
        <f>IF(G251="","",ROUND(G251*24,2))</f>
        <v/>
      </c>
      <c r="I251" s="3" t="n"/>
      <c r="J251" s="8">
        <f>IF(B251="","",IFERROR(VLOOKUP(B251,Clientes!$A$2:$B$31,2,FALSE),""))</f>
        <v/>
      </c>
      <c r="K251" s="8">
        <f>IF(OR(H251="",J251=""),"",IF(I251="No",0,H251*J251))</f>
        <v/>
      </c>
    </row>
    <row r="252">
      <c r="A252" s="2" t="n"/>
      <c r="B252" s="3" t="n"/>
      <c r="C252" s="3" t="n"/>
      <c r="D252" s="4" t="n"/>
      <c r="E252" s="4" t="n"/>
      <c r="F252" s="5" t="n"/>
      <c r="G252" s="6">
        <f>IF(OR(D252="",E252=""),"",MOD(E252-D252,1)-F252)</f>
        <v/>
      </c>
      <c r="H252" s="7">
        <f>IF(G252="","",ROUND(G252*24,2))</f>
        <v/>
      </c>
      <c r="I252" s="3" t="n"/>
      <c r="J252" s="8">
        <f>IF(B252="","",IFERROR(VLOOKUP(B252,Clientes!$A$2:$B$31,2,FALSE),""))</f>
        <v/>
      </c>
      <c r="K252" s="8">
        <f>IF(OR(H252="",J252=""),"",IF(I252="No",0,H252*J252))</f>
        <v/>
      </c>
    </row>
    <row r="253">
      <c r="A253" s="2" t="n"/>
      <c r="B253" s="3" t="n"/>
      <c r="C253" s="3" t="n"/>
      <c r="D253" s="4" t="n"/>
      <c r="E253" s="4" t="n"/>
      <c r="F253" s="5" t="n"/>
      <c r="G253" s="6">
        <f>IF(OR(D253="",E253=""),"",MOD(E253-D253,1)-F253)</f>
        <v/>
      </c>
      <c r="H253" s="7">
        <f>IF(G253="","",ROUND(G253*24,2))</f>
        <v/>
      </c>
      <c r="I253" s="3" t="n"/>
      <c r="J253" s="8">
        <f>IF(B253="","",IFERROR(VLOOKUP(B253,Clientes!$A$2:$B$31,2,FALSE),""))</f>
        <v/>
      </c>
      <c r="K253" s="8">
        <f>IF(OR(H253="",J253=""),"",IF(I253="No",0,H253*J253))</f>
        <v/>
      </c>
    </row>
    <row r="254">
      <c r="A254" s="2" t="n"/>
      <c r="B254" s="3" t="n"/>
      <c r="C254" s="3" t="n"/>
      <c r="D254" s="4" t="n"/>
      <c r="E254" s="4" t="n"/>
      <c r="F254" s="5" t="n"/>
      <c r="G254" s="6">
        <f>IF(OR(D254="",E254=""),"",MOD(E254-D254,1)-F254)</f>
        <v/>
      </c>
      <c r="H254" s="7">
        <f>IF(G254="","",ROUND(G254*24,2))</f>
        <v/>
      </c>
      <c r="I254" s="3" t="n"/>
      <c r="J254" s="8">
        <f>IF(B254="","",IFERROR(VLOOKUP(B254,Clientes!$A$2:$B$31,2,FALSE),""))</f>
        <v/>
      </c>
      <c r="K254" s="8">
        <f>IF(OR(H254="",J254=""),"",IF(I254="No",0,H254*J254))</f>
        <v/>
      </c>
    </row>
    <row r="255">
      <c r="A255" s="2" t="n"/>
      <c r="B255" s="3" t="n"/>
      <c r="C255" s="3" t="n"/>
      <c r="D255" s="4" t="n"/>
      <c r="E255" s="4" t="n"/>
      <c r="F255" s="5" t="n"/>
      <c r="G255" s="6">
        <f>IF(OR(D255="",E255=""),"",MOD(E255-D255,1)-F255)</f>
        <v/>
      </c>
      <c r="H255" s="7">
        <f>IF(G255="","",ROUND(G255*24,2))</f>
        <v/>
      </c>
      <c r="I255" s="3" t="n"/>
      <c r="J255" s="8">
        <f>IF(B255="","",IFERROR(VLOOKUP(B255,Clientes!$A$2:$B$31,2,FALSE),""))</f>
        <v/>
      </c>
      <c r="K255" s="8">
        <f>IF(OR(H255="",J255=""),"",IF(I255="No",0,H255*J255))</f>
        <v/>
      </c>
    </row>
    <row r="256">
      <c r="A256" s="2" t="n"/>
      <c r="B256" s="3" t="n"/>
      <c r="C256" s="3" t="n"/>
      <c r="D256" s="4" t="n"/>
      <c r="E256" s="4" t="n"/>
      <c r="F256" s="5" t="n"/>
      <c r="G256" s="6">
        <f>IF(OR(D256="",E256=""),"",MOD(E256-D256,1)-F256)</f>
        <v/>
      </c>
      <c r="H256" s="7">
        <f>IF(G256="","",ROUND(G256*24,2))</f>
        <v/>
      </c>
      <c r="I256" s="3" t="n"/>
      <c r="J256" s="8">
        <f>IF(B256="","",IFERROR(VLOOKUP(B256,Clientes!$A$2:$B$31,2,FALSE),""))</f>
        <v/>
      </c>
      <c r="K256" s="8">
        <f>IF(OR(H256="",J256=""),"",IF(I256="No",0,H256*J256))</f>
        <v/>
      </c>
    </row>
    <row r="257">
      <c r="A257" s="2" t="n"/>
      <c r="B257" s="3" t="n"/>
      <c r="C257" s="3" t="n"/>
      <c r="D257" s="4" t="n"/>
      <c r="E257" s="4" t="n"/>
      <c r="F257" s="5" t="n"/>
      <c r="G257" s="6">
        <f>IF(OR(D257="",E257=""),"",MOD(E257-D257,1)-F257)</f>
        <v/>
      </c>
      <c r="H257" s="7">
        <f>IF(G257="","",ROUND(G257*24,2))</f>
        <v/>
      </c>
      <c r="I257" s="3" t="n"/>
      <c r="J257" s="8">
        <f>IF(B257="","",IFERROR(VLOOKUP(B257,Clientes!$A$2:$B$31,2,FALSE),""))</f>
        <v/>
      </c>
      <c r="K257" s="8">
        <f>IF(OR(H257="",J257=""),"",IF(I257="No",0,H257*J257))</f>
        <v/>
      </c>
    </row>
    <row r="258">
      <c r="A258" s="2" t="n"/>
      <c r="B258" s="3" t="n"/>
      <c r="C258" s="3" t="n"/>
      <c r="D258" s="4" t="n"/>
      <c r="E258" s="4" t="n"/>
      <c r="F258" s="5" t="n"/>
      <c r="G258" s="6">
        <f>IF(OR(D258="",E258=""),"",MOD(E258-D258,1)-F258)</f>
        <v/>
      </c>
      <c r="H258" s="7">
        <f>IF(G258="","",ROUND(G258*24,2))</f>
        <v/>
      </c>
      <c r="I258" s="3" t="n"/>
      <c r="J258" s="8">
        <f>IF(B258="","",IFERROR(VLOOKUP(B258,Clientes!$A$2:$B$31,2,FALSE),""))</f>
        <v/>
      </c>
      <c r="K258" s="8">
        <f>IF(OR(H258="",J258=""),"",IF(I258="No",0,H258*J258))</f>
        <v/>
      </c>
    </row>
    <row r="259">
      <c r="A259" s="2" t="n"/>
      <c r="B259" s="3" t="n"/>
      <c r="C259" s="3" t="n"/>
      <c r="D259" s="4" t="n"/>
      <c r="E259" s="4" t="n"/>
      <c r="F259" s="5" t="n"/>
      <c r="G259" s="6">
        <f>IF(OR(D259="",E259=""),"",MOD(E259-D259,1)-F259)</f>
        <v/>
      </c>
      <c r="H259" s="7">
        <f>IF(G259="","",ROUND(G259*24,2))</f>
        <v/>
      </c>
      <c r="I259" s="3" t="n"/>
      <c r="J259" s="8">
        <f>IF(B259="","",IFERROR(VLOOKUP(B259,Clientes!$A$2:$B$31,2,FALSE),""))</f>
        <v/>
      </c>
      <c r="K259" s="8">
        <f>IF(OR(H259="",J259=""),"",IF(I259="No",0,H259*J259))</f>
        <v/>
      </c>
    </row>
    <row r="260">
      <c r="A260" s="2" t="n"/>
      <c r="B260" s="3" t="n"/>
      <c r="C260" s="3" t="n"/>
      <c r="D260" s="4" t="n"/>
      <c r="E260" s="4" t="n"/>
      <c r="F260" s="5" t="n"/>
      <c r="G260" s="6">
        <f>IF(OR(D260="",E260=""),"",MOD(E260-D260,1)-F260)</f>
        <v/>
      </c>
      <c r="H260" s="7">
        <f>IF(G260="","",ROUND(G260*24,2))</f>
        <v/>
      </c>
      <c r="I260" s="3" t="n"/>
      <c r="J260" s="8">
        <f>IF(B260="","",IFERROR(VLOOKUP(B260,Clientes!$A$2:$B$31,2,FALSE),""))</f>
        <v/>
      </c>
      <c r="K260" s="8">
        <f>IF(OR(H260="",J260=""),"",IF(I260="No",0,H260*J260))</f>
        <v/>
      </c>
    </row>
    <row r="261">
      <c r="A261" s="2" t="n"/>
      <c r="B261" s="3" t="n"/>
      <c r="C261" s="3" t="n"/>
      <c r="D261" s="4" t="n"/>
      <c r="E261" s="4" t="n"/>
      <c r="F261" s="5" t="n"/>
      <c r="G261" s="6">
        <f>IF(OR(D261="",E261=""),"",MOD(E261-D261,1)-F261)</f>
        <v/>
      </c>
      <c r="H261" s="7">
        <f>IF(G261="","",ROUND(G261*24,2))</f>
        <v/>
      </c>
      <c r="I261" s="3" t="n"/>
      <c r="J261" s="8">
        <f>IF(B261="","",IFERROR(VLOOKUP(B261,Clientes!$A$2:$B$31,2,FALSE),""))</f>
        <v/>
      </c>
      <c r="K261" s="8">
        <f>IF(OR(H261="",J261=""),"",IF(I261="No",0,H261*J261))</f>
        <v/>
      </c>
    </row>
    <row r="262">
      <c r="A262" s="2" t="n"/>
      <c r="B262" s="3" t="n"/>
      <c r="C262" s="3" t="n"/>
      <c r="D262" s="4" t="n"/>
      <c r="E262" s="4" t="n"/>
      <c r="F262" s="5" t="n"/>
      <c r="G262" s="6">
        <f>IF(OR(D262="",E262=""),"",MOD(E262-D262,1)-F262)</f>
        <v/>
      </c>
      <c r="H262" s="7">
        <f>IF(G262="","",ROUND(G262*24,2))</f>
        <v/>
      </c>
      <c r="I262" s="3" t="n"/>
      <c r="J262" s="8">
        <f>IF(B262="","",IFERROR(VLOOKUP(B262,Clientes!$A$2:$B$31,2,FALSE),""))</f>
        <v/>
      </c>
      <c r="K262" s="8">
        <f>IF(OR(H262="",J262=""),"",IF(I262="No",0,H262*J262))</f>
        <v/>
      </c>
    </row>
    <row r="263">
      <c r="A263" s="2" t="n"/>
      <c r="B263" s="3" t="n"/>
      <c r="C263" s="3" t="n"/>
      <c r="D263" s="4" t="n"/>
      <c r="E263" s="4" t="n"/>
      <c r="F263" s="5" t="n"/>
      <c r="G263" s="6">
        <f>IF(OR(D263="",E263=""),"",MOD(E263-D263,1)-F263)</f>
        <v/>
      </c>
      <c r="H263" s="7">
        <f>IF(G263="","",ROUND(G263*24,2))</f>
        <v/>
      </c>
      <c r="I263" s="3" t="n"/>
      <c r="J263" s="8">
        <f>IF(B263="","",IFERROR(VLOOKUP(B263,Clientes!$A$2:$B$31,2,FALSE),""))</f>
        <v/>
      </c>
      <c r="K263" s="8">
        <f>IF(OR(H263="",J263=""),"",IF(I263="No",0,H263*J263))</f>
        <v/>
      </c>
    </row>
    <row r="264">
      <c r="A264" s="2" t="n"/>
      <c r="B264" s="3" t="n"/>
      <c r="C264" s="3" t="n"/>
      <c r="D264" s="4" t="n"/>
      <c r="E264" s="4" t="n"/>
      <c r="F264" s="5" t="n"/>
      <c r="G264" s="6">
        <f>IF(OR(D264="",E264=""),"",MOD(E264-D264,1)-F264)</f>
        <v/>
      </c>
      <c r="H264" s="7">
        <f>IF(G264="","",ROUND(G264*24,2))</f>
        <v/>
      </c>
      <c r="I264" s="3" t="n"/>
      <c r="J264" s="8">
        <f>IF(B264="","",IFERROR(VLOOKUP(B264,Clientes!$A$2:$B$31,2,FALSE),""))</f>
        <v/>
      </c>
      <c r="K264" s="8">
        <f>IF(OR(H264="",J264=""),"",IF(I264="No",0,H264*J264))</f>
        <v/>
      </c>
    </row>
    <row r="265">
      <c r="A265" s="2" t="n"/>
      <c r="B265" s="3" t="n"/>
      <c r="C265" s="3" t="n"/>
      <c r="D265" s="4" t="n"/>
      <c r="E265" s="4" t="n"/>
      <c r="F265" s="5" t="n"/>
      <c r="G265" s="6">
        <f>IF(OR(D265="",E265=""),"",MOD(E265-D265,1)-F265)</f>
        <v/>
      </c>
      <c r="H265" s="7">
        <f>IF(G265="","",ROUND(G265*24,2))</f>
        <v/>
      </c>
      <c r="I265" s="3" t="n"/>
      <c r="J265" s="8">
        <f>IF(B265="","",IFERROR(VLOOKUP(B265,Clientes!$A$2:$B$31,2,FALSE),""))</f>
        <v/>
      </c>
      <c r="K265" s="8">
        <f>IF(OR(H265="",J265=""),"",IF(I265="No",0,H265*J265))</f>
        <v/>
      </c>
    </row>
    <row r="266">
      <c r="A266" s="2" t="n"/>
      <c r="B266" s="3" t="n"/>
      <c r="C266" s="3" t="n"/>
      <c r="D266" s="4" t="n"/>
      <c r="E266" s="4" t="n"/>
      <c r="F266" s="5" t="n"/>
      <c r="G266" s="6">
        <f>IF(OR(D266="",E266=""),"",MOD(E266-D266,1)-F266)</f>
        <v/>
      </c>
      <c r="H266" s="7">
        <f>IF(G266="","",ROUND(G266*24,2))</f>
        <v/>
      </c>
      <c r="I266" s="3" t="n"/>
      <c r="J266" s="8">
        <f>IF(B266="","",IFERROR(VLOOKUP(B266,Clientes!$A$2:$B$31,2,FALSE),""))</f>
        <v/>
      </c>
      <c r="K266" s="8">
        <f>IF(OR(H266="",J266=""),"",IF(I266="No",0,H266*J266))</f>
        <v/>
      </c>
    </row>
    <row r="267">
      <c r="A267" s="2" t="n"/>
      <c r="B267" s="3" t="n"/>
      <c r="C267" s="3" t="n"/>
      <c r="D267" s="4" t="n"/>
      <c r="E267" s="4" t="n"/>
      <c r="F267" s="5" t="n"/>
      <c r="G267" s="6">
        <f>IF(OR(D267="",E267=""),"",MOD(E267-D267,1)-F267)</f>
        <v/>
      </c>
      <c r="H267" s="7">
        <f>IF(G267="","",ROUND(G267*24,2))</f>
        <v/>
      </c>
      <c r="I267" s="3" t="n"/>
      <c r="J267" s="8">
        <f>IF(B267="","",IFERROR(VLOOKUP(B267,Clientes!$A$2:$B$31,2,FALSE),""))</f>
        <v/>
      </c>
      <c r="K267" s="8">
        <f>IF(OR(H267="",J267=""),"",IF(I267="No",0,H267*J267))</f>
        <v/>
      </c>
    </row>
    <row r="268">
      <c r="A268" s="2" t="n"/>
      <c r="B268" s="3" t="n"/>
      <c r="C268" s="3" t="n"/>
      <c r="D268" s="4" t="n"/>
      <c r="E268" s="4" t="n"/>
      <c r="F268" s="5" t="n"/>
      <c r="G268" s="6">
        <f>IF(OR(D268="",E268=""),"",MOD(E268-D268,1)-F268)</f>
        <v/>
      </c>
      <c r="H268" s="7">
        <f>IF(G268="","",ROUND(G268*24,2))</f>
        <v/>
      </c>
      <c r="I268" s="3" t="n"/>
      <c r="J268" s="8">
        <f>IF(B268="","",IFERROR(VLOOKUP(B268,Clientes!$A$2:$B$31,2,FALSE),""))</f>
        <v/>
      </c>
      <c r="K268" s="8">
        <f>IF(OR(H268="",J268=""),"",IF(I268="No",0,H268*J268))</f>
        <v/>
      </c>
    </row>
    <row r="269">
      <c r="A269" s="2" t="n"/>
      <c r="B269" s="3" t="n"/>
      <c r="C269" s="3" t="n"/>
      <c r="D269" s="4" t="n"/>
      <c r="E269" s="4" t="n"/>
      <c r="F269" s="5" t="n"/>
      <c r="G269" s="6">
        <f>IF(OR(D269="",E269=""),"",MOD(E269-D269,1)-F269)</f>
        <v/>
      </c>
      <c r="H269" s="7">
        <f>IF(G269="","",ROUND(G269*24,2))</f>
        <v/>
      </c>
      <c r="I269" s="3" t="n"/>
      <c r="J269" s="8">
        <f>IF(B269="","",IFERROR(VLOOKUP(B269,Clientes!$A$2:$B$31,2,FALSE),""))</f>
        <v/>
      </c>
      <c r="K269" s="8">
        <f>IF(OR(H269="",J269=""),"",IF(I269="No",0,H269*J269))</f>
        <v/>
      </c>
    </row>
    <row r="270">
      <c r="A270" s="2" t="n"/>
      <c r="B270" s="3" t="n"/>
      <c r="C270" s="3" t="n"/>
      <c r="D270" s="4" t="n"/>
      <c r="E270" s="4" t="n"/>
      <c r="F270" s="5" t="n"/>
      <c r="G270" s="6">
        <f>IF(OR(D270="",E270=""),"",MOD(E270-D270,1)-F270)</f>
        <v/>
      </c>
      <c r="H270" s="7">
        <f>IF(G270="","",ROUND(G270*24,2))</f>
        <v/>
      </c>
      <c r="I270" s="3" t="n"/>
      <c r="J270" s="8">
        <f>IF(B270="","",IFERROR(VLOOKUP(B270,Clientes!$A$2:$B$31,2,FALSE),""))</f>
        <v/>
      </c>
      <c r="K270" s="8">
        <f>IF(OR(H270="",J270=""),"",IF(I270="No",0,H270*J270))</f>
        <v/>
      </c>
    </row>
    <row r="271">
      <c r="A271" s="2" t="n"/>
      <c r="B271" s="3" t="n"/>
      <c r="C271" s="3" t="n"/>
      <c r="D271" s="4" t="n"/>
      <c r="E271" s="4" t="n"/>
      <c r="F271" s="5" t="n"/>
      <c r="G271" s="6">
        <f>IF(OR(D271="",E271=""),"",MOD(E271-D271,1)-F271)</f>
        <v/>
      </c>
      <c r="H271" s="7">
        <f>IF(G271="","",ROUND(G271*24,2))</f>
        <v/>
      </c>
      <c r="I271" s="3" t="n"/>
      <c r="J271" s="8">
        <f>IF(B271="","",IFERROR(VLOOKUP(B271,Clientes!$A$2:$B$31,2,FALSE),""))</f>
        <v/>
      </c>
      <c r="K271" s="8">
        <f>IF(OR(H271="",J271=""),"",IF(I271="No",0,H271*J271))</f>
        <v/>
      </c>
    </row>
    <row r="272">
      <c r="A272" s="2" t="n"/>
      <c r="B272" s="3" t="n"/>
      <c r="C272" s="3" t="n"/>
      <c r="D272" s="4" t="n"/>
      <c r="E272" s="4" t="n"/>
      <c r="F272" s="5" t="n"/>
      <c r="G272" s="6">
        <f>IF(OR(D272="",E272=""),"",MOD(E272-D272,1)-F272)</f>
        <v/>
      </c>
      <c r="H272" s="7">
        <f>IF(G272="","",ROUND(G272*24,2))</f>
        <v/>
      </c>
      <c r="I272" s="3" t="n"/>
      <c r="J272" s="8">
        <f>IF(B272="","",IFERROR(VLOOKUP(B272,Clientes!$A$2:$B$31,2,FALSE),""))</f>
        <v/>
      </c>
      <c r="K272" s="8">
        <f>IF(OR(H272="",J272=""),"",IF(I272="No",0,H272*J272))</f>
        <v/>
      </c>
    </row>
    <row r="273">
      <c r="A273" s="2" t="n"/>
      <c r="B273" s="3" t="n"/>
      <c r="C273" s="3" t="n"/>
      <c r="D273" s="4" t="n"/>
      <c r="E273" s="4" t="n"/>
      <c r="F273" s="5" t="n"/>
      <c r="G273" s="6">
        <f>IF(OR(D273="",E273=""),"",MOD(E273-D273,1)-F273)</f>
        <v/>
      </c>
      <c r="H273" s="7">
        <f>IF(G273="","",ROUND(G273*24,2))</f>
        <v/>
      </c>
      <c r="I273" s="3" t="n"/>
      <c r="J273" s="8">
        <f>IF(B273="","",IFERROR(VLOOKUP(B273,Clientes!$A$2:$B$31,2,FALSE),""))</f>
        <v/>
      </c>
      <c r="K273" s="8">
        <f>IF(OR(H273="",J273=""),"",IF(I273="No",0,H273*J273))</f>
        <v/>
      </c>
    </row>
    <row r="274">
      <c r="A274" s="2" t="n"/>
      <c r="B274" s="3" t="n"/>
      <c r="C274" s="3" t="n"/>
      <c r="D274" s="4" t="n"/>
      <c r="E274" s="4" t="n"/>
      <c r="F274" s="5" t="n"/>
      <c r="G274" s="6">
        <f>IF(OR(D274="",E274=""),"",MOD(E274-D274,1)-F274)</f>
        <v/>
      </c>
      <c r="H274" s="7">
        <f>IF(G274="","",ROUND(G274*24,2))</f>
        <v/>
      </c>
      <c r="I274" s="3" t="n"/>
      <c r="J274" s="8">
        <f>IF(B274="","",IFERROR(VLOOKUP(B274,Clientes!$A$2:$B$31,2,FALSE),""))</f>
        <v/>
      </c>
      <c r="K274" s="8">
        <f>IF(OR(H274="",J274=""),"",IF(I274="No",0,H274*J274))</f>
        <v/>
      </c>
    </row>
    <row r="275">
      <c r="A275" s="2" t="n"/>
      <c r="B275" s="3" t="n"/>
      <c r="C275" s="3" t="n"/>
      <c r="D275" s="4" t="n"/>
      <c r="E275" s="4" t="n"/>
      <c r="F275" s="5" t="n"/>
      <c r="G275" s="6">
        <f>IF(OR(D275="",E275=""),"",MOD(E275-D275,1)-F275)</f>
        <v/>
      </c>
      <c r="H275" s="7">
        <f>IF(G275="","",ROUND(G275*24,2))</f>
        <v/>
      </c>
      <c r="I275" s="3" t="n"/>
      <c r="J275" s="8">
        <f>IF(B275="","",IFERROR(VLOOKUP(B275,Clientes!$A$2:$B$31,2,FALSE),""))</f>
        <v/>
      </c>
      <c r="K275" s="8">
        <f>IF(OR(H275="",J275=""),"",IF(I275="No",0,H275*J275))</f>
        <v/>
      </c>
    </row>
    <row r="276">
      <c r="A276" s="2" t="n"/>
      <c r="B276" s="3" t="n"/>
      <c r="C276" s="3" t="n"/>
      <c r="D276" s="4" t="n"/>
      <c r="E276" s="4" t="n"/>
      <c r="F276" s="5" t="n"/>
      <c r="G276" s="6">
        <f>IF(OR(D276="",E276=""),"",MOD(E276-D276,1)-F276)</f>
        <v/>
      </c>
      <c r="H276" s="7">
        <f>IF(G276="","",ROUND(G276*24,2))</f>
        <v/>
      </c>
      <c r="I276" s="3" t="n"/>
      <c r="J276" s="8">
        <f>IF(B276="","",IFERROR(VLOOKUP(B276,Clientes!$A$2:$B$31,2,FALSE),""))</f>
        <v/>
      </c>
      <c r="K276" s="8">
        <f>IF(OR(H276="",J276=""),"",IF(I276="No",0,H276*J276))</f>
        <v/>
      </c>
    </row>
    <row r="277">
      <c r="A277" s="2" t="n"/>
      <c r="B277" s="3" t="n"/>
      <c r="C277" s="3" t="n"/>
      <c r="D277" s="4" t="n"/>
      <c r="E277" s="4" t="n"/>
      <c r="F277" s="5" t="n"/>
      <c r="G277" s="6">
        <f>IF(OR(D277="",E277=""),"",MOD(E277-D277,1)-F277)</f>
        <v/>
      </c>
      <c r="H277" s="7">
        <f>IF(G277="","",ROUND(G277*24,2))</f>
        <v/>
      </c>
      <c r="I277" s="3" t="n"/>
      <c r="J277" s="8">
        <f>IF(B277="","",IFERROR(VLOOKUP(B277,Clientes!$A$2:$B$31,2,FALSE),""))</f>
        <v/>
      </c>
      <c r="K277" s="8">
        <f>IF(OR(H277="",J277=""),"",IF(I277="No",0,H277*J277))</f>
        <v/>
      </c>
    </row>
    <row r="278">
      <c r="A278" s="2" t="n"/>
      <c r="B278" s="3" t="n"/>
      <c r="C278" s="3" t="n"/>
      <c r="D278" s="4" t="n"/>
      <c r="E278" s="4" t="n"/>
      <c r="F278" s="5" t="n"/>
      <c r="G278" s="6">
        <f>IF(OR(D278="",E278=""),"",MOD(E278-D278,1)-F278)</f>
        <v/>
      </c>
      <c r="H278" s="7">
        <f>IF(G278="","",ROUND(G278*24,2))</f>
        <v/>
      </c>
      <c r="I278" s="3" t="n"/>
      <c r="J278" s="8">
        <f>IF(B278="","",IFERROR(VLOOKUP(B278,Clientes!$A$2:$B$31,2,FALSE),""))</f>
        <v/>
      </c>
      <c r="K278" s="8">
        <f>IF(OR(H278="",J278=""),"",IF(I278="No",0,H278*J278))</f>
        <v/>
      </c>
    </row>
    <row r="279">
      <c r="A279" s="2" t="n"/>
      <c r="B279" s="3" t="n"/>
      <c r="C279" s="3" t="n"/>
      <c r="D279" s="4" t="n"/>
      <c r="E279" s="4" t="n"/>
      <c r="F279" s="5" t="n"/>
      <c r="G279" s="6">
        <f>IF(OR(D279="",E279=""),"",MOD(E279-D279,1)-F279)</f>
        <v/>
      </c>
      <c r="H279" s="7">
        <f>IF(G279="","",ROUND(G279*24,2))</f>
        <v/>
      </c>
      <c r="I279" s="3" t="n"/>
      <c r="J279" s="8">
        <f>IF(B279="","",IFERROR(VLOOKUP(B279,Clientes!$A$2:$B$31,2,FALSE),""))</f>
        <v/>
      </c>
      <c r="K279" s="8">
        <f>IF(OR(H279="",J279=""),"",IF(I279="No",0,H279*J279))</f>
        <v/>
      </c>
    </row>
    <row r="280">
      <c r="A280" s="2" t="n"/>
      <c r="B280" s="3" t="n"/>
      <c r="C280" s="3" t="n"/>
      <c r="D280" s="4" t="n"/>
      <c r="E280" s="4" t="n"/>
      <c r="F280" s="5" t="n"/>
      <c r="G280" s="6">
        <f>IF(OR(D280="",E280=""),"",MOD(E280-D280,1)-F280)</f>
        <v/>
      </c>
      <c r="H280" s="7">
        <f>IF(G280="","",ROUND(G280*24,2))</f>
        <v/>
      </c>
      <c r="I280" s="3" t="n"/>
      <c r="J280" s="8">
        <f>IF(B280="","",IFERROR(VLOOKUP(B280,Clientes!$A$2:$B$31,2,FALSE),""))</f>
        <v/>
      </c>
      <c r="K280" s="8">
        <f>IF(OR(H280="",J280=""),"",IF(I280="No",0,H280*J280))</f>
        <v/>
      </c>
    </row>
    <row r="281">
      <c r="A281" s="2" t="n"/>
      <c r="B281" s="3" t="n"/>
      <c r="C281" s="3" t="n"/>
      <c r="D281" s="4" t="n"/>
      <c r="E281" s="4" t="n"/>
      <c r="F281" s="5" t="n"/>
      <c r="G281" s="6">
        <f>IF(OR(D281="",E281=""),"",MOD(E281-D281,1)-F281)</f>
        <v/>
      </c>
      <c r="H281" s="7">
        <f>IF(G281="","",ROUND(G281*24,2))</f>
        <v/>
      </c>
      <c r="I281" s="3" t="n"/>
      <c r="J281" s="8">
        <f>IF(B281="","",IFERROR(VLOOKUP(B281,Clientes!$A$2:$B$31,2,FALSE),""))</f>
        <v/>
      </c>
      <c r="K281" s="8">
        <f>IF(OR(H281="",J281=""),"",IF(I281="No",0,H281*J281))</f>
        <v/>
      </c>
    </row>
    <row r="282">
      <c r="A282" s="2" t="n"/>
      <c r="B282" s="3" t="n"/>
      <c r="C282" s="3" t="n"/>
      <c r="D282" s="4" t="n"/>
      <c r="E282" s="4" t="n"/>
      <c r="F282" s="5" t="n"/>
      <c r="G282" s="6">
        <f>IF(OR(D282="",E282=""),"",MOD(E282-D282,1)-F282)</f>
        <v/>
      </c>
      <c r="H282" s="7">
        <f>IF(G282="","",ROUND(G282*24,2))</f>
        <v/>
      </c>
      <c r="I282" s="3" t="n"/>
      <c r="J282" s="8">
        <f>IF(B282="","",IFERROR(VLOOKUP(B282,Clientes!$A$2:$B$31,2,FALSE),""))</f>
        <v/>
      </c>
      <c r="K282" s="8">
        <f>IF(OR(H282="",J282=""),"",IF(I282="No",0,H282*J282))</f>
        <v/>
      </c>
    </row>
    <row r="283">
      <c r="A283" s="2" t="n"/>
      <c r="B283" s="3" t="n"/>
      <c r="C283" s="3" t="n"/>
      <c r="D283" s="4" t="n"/>
      <c r="E283" s="4" t="n"/>
      <c r="F283" s="5" t="n"/>
      <c r="G283" s="6">
        <f>IF(OR(D283="",E283=""),"",MOD(E283-D283,1)-F283)</f>
        <v/>
      </c>
      <c r="H283" s="7">
        <f>IF(G283="","",ROUND(G283*24,2))</f>
        <v/>
      </c>
      <c r="I283" s="3" t="n"/>
      <c r="J283" s="8">
        <f>IF(B283="","",IFERROR(VLOOKUP(B283,Clientes!$A$2:$B$31,2,FALSE),""))</f>
        <v/>
      </c>
      <c r="K283" s="8">
        <f>IF(OR(H283="",J283=""),"",IF(I283="No",0,H283*J283))</f>
        <v/>
      </c>
    </row>
    <row r="284">
      <c r="A284" s="2" t="n"/>
      <c r="B284" s="3" t="n"/>
      <c r="C284" s="3" t="n"/>
      <c r="D284" s="4" t="n"/>
      <c r="E284" s="4" t="n"/>
      <c r="F284" s="5" t="n"/>
      <c r="G284" s="6">
        <f>IF(OR(D284="",E284=""),"",MOD(E284-D284,1)-F284)</f>
        <v/>
      </c>
      <c r="H284" s="7">
        <f>IF(G284="","",ROUND(G284*24,2))</f>
        <v/>
      </c>
      <c r="I284" s="3" t="n"/>
      <c r="J284" s="8">
        <f>IF(B284="","",IFERROR(VLOOKUP(B284,Clientes!$A$2:$B$31,2,FALSE),""))</f>
        <v/>
      </c>
      <c r="K284" s="8">
        <f>IF(OR(H284="",J284=""),"",IF(I284="No",0,H284*J284))</f>
        <v/>
      </c>
    </row>
    <row r="285">
      <c r="A285" s="2" t="n"/>
      <c r="B285" s="3" t="n"/>
      <c r="C285" s="3" t="n"/>
      <c r="D285" s="4" t="n"/>
      <c r="E285" s="4" t="n"/>
      <c r="F285" s="5" t="n"/>
      <c r="G285" s="6">
        <f>IF(OR(D285="",E285=""),"",MOD(E285-D285,1)-F285)</f>
        <v/>
      </c>
      <c r="H285" s="7">
        <f>IF(G285="","",ROUND(G285*24,2))</f>
        <v/>
      </c>
      <c r="I285" s="3" t="n"/>
      <c r="J285" s="8">
        <f>IF(B285="","",IFERROR(VLOOKUP(B285,Clientes!$A$2:$B$31,2,FALSE),""))</f>
        <v/>
      </c>
      <c r="K285" s="8">
        <f>IF(OR(H285="",J285=""),"",IF(I285="No",0,H285*J285))</f>
        <v/>
      </c>
    </row>
    <row r="286">
      <c r="A286" s="2" t="n"/>
      <c r="B286" s="3" t="n"/>
      <c r="C286" s="3" t="n"/>
      <c r="D286" s="4" t="n"/>
      <c r="E286" s="4" t="n"/>
      <c r="F286" s="5" t="n"/>
      <c r="G286" s="6">
        <f>IF(OR(D286="",E286=""),"",MOD(E286-D286,1)-F286)</f>
        <v/>
      </c>
      <c r="H286" s="7">
        <f>IF(G286="","",ROUND(G286*24,2))</f>
        <v/>
      </c>
      <c r="I286" s="3" t="n"/>
      <c r="J286" s="8">
        <f>IF(B286="","",IFERROR(VLOOKUP(B286,Clientes!$A$2:$B$31,2,FALSE),""))</f>
        <v/>
      </c>
      <c r="K286" s="8">
        <f>IF(OR(H286="",J286=""),"",IF(I286="No",0,H286*J286))</f>
        <v/>
      </c>
    </row>
    <row r="287">
      <c r="A287" s="2" t="n"/>
      <c r="B287" s="3" t="n"/>
      <c r="C287" s="3" t="n"/>
      <c r="D287" s="4" t="n"/>
      <c r="E287" s="4" t="n"/>
      <c r="F287" s="5" t="n"/>
      <c r="G287" s="6">
        <f>IF(OR(D287="",E287=""),"",MOD(E287-D287,1)-F287)</f>
        <v/>
      </c>
      <c r="H287" s="7">
        <f>IF(G287="","",ROUND(G287*24,2))</f>
        <v/>
      </c>
      <c r="I287" s="3" t="n"/>
      <c r="J287" s="8">
        <f>IF(B287="","",IFERROR(VLOOKUP(B287,Clientes!$A$2:$B$31,2,FALSE),""))</f>
        <v/>
      </c>
      <c r="K287" s="8">
        <f>IF(OR(H287="",J287=""),"",IF(I287="No",0,H287*J287))</f>
        <v/>
      </c>
    </row>
    <row r="288">
      <c r="A288" s="2" t="n"/>
      <c r="B288" s="3" t="n"/>
      <c r="C288" s="3" t="n"/>
      <c r="D288" s="4" t="n"/>
      <c r="E288" s="4" t="n"/>
      <c r="F288" s="5" t="n"/>
      <c r="G288" s="6">
        <f>IF(OR(D288="",E288=""),"",MOD(E288-D288,1)-F288)</f>
        <v/>
      </c>
      <c r="H288" s="7">
        <f>IF(G288="","",ROUND(G288*24,2))</f>
        <v/>
      </c>
      <c r="I288" s="3" t="n"/>
      <c r="J288" s="8">
        <f>IF(B288="","",IFERROR(VLOOKUP(B288,Clientes!$A$2:$B$31,2,FALSE),""))</f>
        <v/>
      </c>
      <c r="K288" s="8">
        <f>IF(OR(H288="",J288=""),"",IF(I288="No",0,H288*J288))</f>
        <v/>
      </c>
    </row>
    <row r="289">
      <c r="A289" s="2" t="n"/>
      <c r="B289" s="3" t="n"/>
      <c r="C289" s="3" t="n"/>
      <c r="D289" s="4" t="n"/>
      <c r="E289" s="4" t="n"/>
      <c r="F289" s="5" t="n"/>
      <c r="G289" s="6">
        <f>IF(OR(D289="",E289=""),"",MOD(E289-D289,1)-F289)</f>
        <v/>
      </c>
      <c r="H289" s="7">
        <f>IF(G289="","",ROUND(G289*24,2))</f>
        <v/>
      </c>
      <c r="I289" s="3" t="n"/>
      <c r="J289" s="8">
        <f>IF(B289="","",IFERROR(VLOOKUP(B289,Clientes!$A$2:$B$31,2,FALSE),""))</f>
        <v/>
      </c>
      <c r="K289" s="8">
        <f>IF(OR(H289="",J289=""),"",IF(I289="No",0,H289*J289))</f>
        <v/>
      </c>
    </row>
    <row r="290">
      <c r="A290" s="2" t="n"/>
      <c r="B290" s="3" t="n"/>
      <c r="C290" s="3" t="n"/>
      <c r="D290" s="4" t="n"/>
      <c r="E290" s="4" t="n"/>
      <c r="F290" s="5" t="n"/>
      <c r="G290" s="6">
        <f>IF(OR(D290="",E290=""),"",MOD(E290-D290,1)-F290)</f>
        <v/>
      </c>
      <c r="H290" s="7">
        <f>IF(G290="","",ROUND(G290*24,2))</f>
        <v/>
      </c>
      <c r="I290" s="3" t="n"/>
      <c r="J290" s="8">
        <f>IF(B290="","",IFERROR(VLOOKUP(B290,Clientes!$A$2:$B$31,2,FALSE),""))</f>
        <v/>
      </c>
      <c r="K290" s="8">
        <f>IF(OR(H290="",J290=""),"",IF(I290="No",0,H290*J290))</f>
        <v/>
      </c>
    </row>
    <row r="291">
      <c r="A291" s="2" t="n"/>
      <c r="B291" s="3" t="n"/>
      <c r="C291" s="3" t="n"/>
      <c r="D291" s="4" t="n"/>
      <c r="E291" s="4" t="n"/>
      <c r="F291" s="5" t="n"/>
      <c r="G291" s="6">
        <f>IF(OR(D291="",E291=""),"",MOD(E291-D291,1)-F291)</f>
        <v/>
      </c>
      <c r="H291" s="7">
        <f>IF(G291="","",ROUND(G291*24,2))</f>
        <v/>
      </c>
      <c r="I291" s="3" t="n"/>
      <c r="J291" s="8">
        <f>IF(B291="","",IFERROR(VLOOKUP(B291,Clientes!$A$2:$B$31,2,FALSE),""))</f>
        <v/>
      </c>
      <c r="K291" s="8">
        <f>IF(OR(H291="",J291=""),"",IF(I291="No",0,H291*J291))</f>
        <v/>
      </c>
    </row>
    <row r="292">
      <c r="A292" s="2" t="n"/>
      <c r="B292" s="3" t="n"/>
      <c r="C292" s="3" t="n"/>
      <c r="D292" s="4" t="n"/>
      <c r="E292" s="4" t="n"/>
      <c r="F292" s="5" t="n"/>
      <c r="G292" s="6">
        <f>IF(OR(D292="",E292=""),"",MOD(E292-D292,1)-F292)</f>
        <v/>
      </c>
      <c r="H292" s="7">
        <f>IF(G292="","",ROUND(G292*24,2))</f>
        <v/>
      </c>
      <c r="I292" s="3" t="n"/>
      <c r="J292" s="8">
        <f>IF(B292="","",IFERROR(VLOOKUP(B292,Clientes!$A$2:$B$31,2,FALSE),""))</f>
        <v/>
      </c>
      <c r="K292" s="8">
        <f>IF(OR(H292="",J292=""),"",IF(I292="No",0,H292*J292))</f>
        <v/>
      </c>
    </row>
    <row r="293">
      <c r="A293" s="2" t="n"/>
      <c r="B293" s="3" t="n"/>
      <c r="C293" s="3" t="n"/>
      <c r="D293" s="4" t="n"/>
      <c r="E293" s="4" t="n"/>
      <c r="F293" s="5" t="n"/>
      <c r="G293" s="6">
        <f>IF(OR(D293="",E293=""),"",MOD(E293-D293,1)-F293)</f>
        <v/>
      </c>
      <c r="H293" s="7">
        <f>IF(G293="","",ROUND(G293*24,2))</f>
        <v/>
      </c>
      <c r="I293" s="3" t="n"/>
      <c r="J293" s="8">
        <f>IF(B293="","",IFERROR(VLOOKUP(B293,Clientes!$A$2:$B$31,2,FALSE),""))</f>
        <v/>
      </c>
      <c r="K293" s="8">
        <f>IF(OR(H293="",J293=""),"",IF(I293="No",0,H293*J293))</f>
        <v/>
      </c>
    </row>
    <row r="294">
      <c r="A294" s="2" t="n"/>
      <c r="B294" s="3" t="n"/>
      <c r="C294" s="3" t="n"/>
      <c r="D294" s="4" t="n"/>
      <c r="E294" s="4" t="n"/>
      <c r="F294" s="5" t="n"/>
      <c r="G294" s="6">
        <f>IF(OR(D294="",E294=""),"",MOD(E294-D294,1)-F294)</f>
        <v/>
      </c>
      <c r="H294" s="7">
        <f>IF(G294="","",ROUND(G294*24,2))</f>
        <v/>
      </c>
      <c r="I294" s="3" t="n"/>
      <c r="J294" s="8">
        <f>IF(B294="","",IFERROR(VLOOKUP(B294,Clientes!$A$2:$B$31,2,FALSE),""))</f>
        <v/>
      </c>
      <c r="K294" s="8">
        <f>IF(OR(H294="",J294=""),"",IF(I294="No",0,H294*J294))</f>
        <v/>
      </c>
    </row>
    <row r="295">
      <c r="A295" s="2" t="n"/>
      <c r="B295" s="3" t="n"/>
      <c r="C295" s="3" t="n"/>
      <c r="D295" s="4" t="n"/>
      <c r="E295" s="4" t="n"/>
      <c r="F295" s="5" t="n"/>
      <c r="G295" s="6">
        <f>IF(OR(D295="",E295=""),"",MOD(E295-D295,1)-F295)</f>
        <v/>
      </c>
      <c r="H295" s="7">
        <f>IF(G295="","",ROUND(G295*24,2))</f>
        <v/>
      </c>
      <c r="I295" s="3" t="n"/>
      <c r="J295" s="8">
        <f>IF(B295="","",IFERROR(VLOOKUP(B295,Clientes!$A$2:$B$31,2,FALSE),""))</f>
        <v/>
      </c>
      <c r="K295" s="8">
        <f>IF(OR(H295="",J295=""),"",IF(I295="No",0,H295*J295))</f>
        <v/>
      </c>
    </row>
    <row r="296">
      <c r="A296" s="2" t="n"/>
      <c r="B296" s="3" t="n"/>
      <c r="C296" s="3" t="n"/>
      <c r="D296" s="4" t="n"/>
      <c r="E296" s="4" t="n"/>
      <c r="F296" s="5" t="n"/>
      <c r="G296" s="6">
        <f>IF(OR(D296="",E296=""),"",MOD(E296-D296,1)-F296)</f>
        <v/>
      </c>
      <c r="H296" s="7">
        <f>IF(G296="","",ROUND(G296*24,2))</f>
        <v/>
      </c>
      <c r="I296" s="3" t="n"/>
      <c r="J296" s="8">
        <f>IF(B296="","",IFERROR(VLOOKUP(B296,Clientes!$A$2:$B$31,2,FALSE),""))</f>
        <v/>
      </c>
      <c r="K296" s="8">
        <f>IF(OR(H296="",J296=""),"",IF(I296="No",0,H296*J296))</f>
        <v/>
      </c>
    </row>
    <row r="297">
      <c r="A297" s="2" t="n"/>
      <c r="B297" s="3" t="n"/>
      <c r="C297" s="3" t="n"/>
      <c r="D297" s="4" t="n"/>
      <c r="E297" s="4" t="n"/>
      <c r="F297" s="5" t="n"/>
      <c r="G297" s="6">
        <f>IF(OR(D297="",E297=""),"",MOD(E297-D297,1)-F297)</f>
        <v/>
      </c>
      <c r="H297" s="7">
        <f>IF(G297="","",ROUND(G297*24,2))</f>
        <v/>
      </c>
      <c r="I297" s="3" t="n"/>
      <c r="J297" s="8">
        <f>IF(B297="","",IFERROR(VLOOKUP(B297,Clientes!$A$2:$B$31,2,FALSE),""))</f>
        <v/>
      </c>
      <c r="K297" s="8">
        <f>IF(OR(H297="",J297=""),"",IF(I297="No",0,H297*J297))</f>
        <v/>
      </c>
    </row>
    <row r="298">
      <c r="A298" s="2" t="n"/>
      <c r="B298" s="3" t="n"/>
      <c r="C298" s="3" t="n"/>
      <c r="D298" s="4" t="n"/>
      <c r="E298" s="4" t="n"/>
      <c r="F298" s="5" t="n"/>
      <c r="G298" s="6">
        <f>IF(OR(D298="",E298=""),"",MOD(E298-D298,1)-F298)</f>
        <v/>
      </c>
      <c r="H298" s="7">
        <f>IF(G298="","",ROUND(G298*24,2))</f>
        <v/>
      </c>
      <c r="I298" s="3" t="n"/>
      <c r="J298" s="8">
        <f>IF(B298="","",IFERROR(VLOOKUP(B298,Clientes!$A$2:$B$31,2,FALSE),""))</f>
        <v/>
      </c>
      <c r="K298" s="8">
        <f>IF(OR(H298="",J298=""),"",IF(I298="No",0,H298*J298))</f>
        <v/>
      </c>
    </row>
    <row r="299">
      <c r="A299" s="2" t="n"/>
      <c r="B299" s="3" t="n"/>
      <c r="C299" s="3" t="n"/>
      <c r="D299" s="4" t="n"/>
      <c r="E299" s="4" t="n"/>
      <c r="F299" s="5" t="n"/>
      <c r="G299" s="6">
        <f>IF(OR(D299="",E299=""),"",MOD(E299-D299,1)-F299)</f>
        <v/>
      </c>
      <c r="H299" s="7">
        <f>IF(G299="","",ROUND(G299*24,2))</f>
        <v/>
      </c>
      <c r="I299" s="3" t="n"/>
      <c r="J299" s="8">
        <f>IF(B299="","",IFERROR(VLOOKUP(B299,Clientes!$A$2:$B$31,2,FALSE),""))</f>
        <v/>
      </c>
      <c r="K299" s="8">
        <f>IF(OR(H299="",J299=""),"",IF(I299="No",0,H299*J299))</f>
        <v/>
      </c>
    </row>
    <row r="300">
      <c r="A300" s="2" t="n"/>
      <c r="B300" s="3" t="n"/>
      <c r="C300" s="3" t="n"/>
      <c r="D300" s="4" t="n"/>
      <c r="E300" s="4" t="n"/>
      <c r="F300" s="5" t="n"/>
      <c r="G300" s="6">
        <f>IF(OR(D300="",E300=""),"",MOD(E300-D300,1)-F300)</f>
        <v/>
      </c>
      <c r="H300" s="7">
        <f>IF(G300="","",ROUND(G300*24,2))</f>
        <v/>
      </c>
      <c r="I300" s="3" t="n"/>
      <c r="J300" s="8">
        <f>IF(B300="","",IFERROR(VLOOKUP(B300,Clientes!$A$2:$B$31,2,FALSE),""))</f>
        <v/>
      </c>
      <c r="K300" s="8">
        <f>IF(OR(H300="",J300=""),"",IF(I300="No",0,H300*J300))</f>
        <v/>
      </c>
    </row>
    <row r="301">
      <c r="A301" s="2" t="n"/>
      <c r="B301" s="3" t="n"/>
      <c r="C301" s="3" t="n"/>
      <c r="D301" s="4" t="n"/>
      <c r="E301" s="4" t="n"/>
      <c r="F301" s="5" t="n"/>
      <c r="G301" s="6">
        <f>IF(OR(D301="",E301=""),"",MOD(E301-D301,1)-F301)</f>
        <v/>
      </c>
      <c r="H301" s="7">
        <f>IF(G301="","",ROUND(G301*24,2))</f>
        <v/>
      </c>
      <c r="I301" s="3" t="n"/>
      <c r="J301" s="8">
        <f>IF(B301="","",IFERROR(VLOOKUP(B301,Clientes!$A$2:$B$31,2,FALSE),""))</f>
        <v/>
      </c>
      <c r="K301" s="8">
        <f>IF(OR(H301="",J301=""),"",IF(I301="No",0,H301*J301))</f>
        <v/>
      </c>
    </row>
    <row r="302">
      <c r="A302" s="2" t="n"/>
      <c r="B302" s="3" t="n"/>
      <c r="C302" s="3" t="n"/>
      <c r="D302" s="4" t="n"/>
      <c r="E302" s="4" t="n"/>
      <c r="F302" s="5" t="n"/>
      <c r="G302" s="6">
        <f>IF(OR(D302="",E302=""),"",MOD(E302-D302,1)-F302)</f>
        <v/>
      </c>
      <c r="H302" s="7">
        <f>IF(G302="","",ROUND(G302*24,2))</f>
        <v/>
      </c>
      <c r="I302" s="3" t="n"/>
      <c r="J302" s="8">
        <f>IF(B302="","",IFERROR(VLOOKUP(B302,Clientes!$A$2:$B$31,2,FALSE),""))</f>
        <v/>
      </c>
      <c r="K302" s="8">
        <f>IF(OR(H302="",J302=""),"",IF(I302="No",0,H302*J302))</f>
        <v/>
      </c>
    </row>
    <row r="303">
      <c r="A303" s="2" t="n"/>
      <c r="B303" s="3" t="n"/>
      <c r="C303" s="3" t="n"/>
      <c r="D303" s="4" t="n"/>
      <c r="E303" s="4" t="n"/>
      <c r="F303" s="5" t="n"/>
      <c r="G303" s="6">
        <f>IF(OR(D303="",E303=""),"",MOD(E303-D303,1)-F303)</f>
        <v/>
      </c>
      <c r="H303" s="7">
        <f>IF(G303="","",ROUND(G303*24,2))</f>
        <v/>
      </c>
      <c r="I303" s="3" t="n"/>
      <c r="J303" s="8">
        <f>IF(B303="","",IFERROR(VLOOKUP(B303,Clientes!$A$2:$B$31,2,FALSE),""))</f>
        <v/>
      </c>
      <c r="K303" s="8">
        <f>IF(OR(H303="",J303=""),"",IF(I303="No",0,H303*J303))</f>
        <v/>
      </c>
    </row>
    <row r="304">
      <c r="A304" s="2" t="n"/>
      <c r="B304" s="3" t="n"/>
      <c r="C304" s="3" t="n"/>
      <c r="D304" s="4" t="n"/>
      <c r="E304" s="4" t="n"/>
      <c r="F304" s="5" t="n"/>
      <c r="G304" s="6">
        <f>IF(OR(D304="",E304=""),"",MOD(E304-D304,1)-F304)</f>
        <v/>
      </c>
      <c r="H304" s="7">
        <f>IF(G304="","",ROUND(G304*24,2))</f>
        <v/>
      </c>
      <c r="I304" s="3" t="n"/>
      <c r="J304" s="8">
        <f>IF(B304="","",IFERROR(VLOOKUP(B304,Clientes!$A$2:$B$31,2,FALSE),""))</f>
        <v/>
      </c>
      <c r="K304" s="8">
        <f>IF(OR(H304="",J304=""),"",IF(I304="No",0,H304*J304))</f>
        <v/>
      </c>
    </row>
    <row r="305">
      <c r="A305" s="2" t="n"/>
      <c r="B305" s="3" t="n"/>
      <c r="C305" s="3" t="n"/>
      <c r="D305" s="4" t="n"/>
      <c r="E305" s="4" t="n"/>
      <c r="F305" s="5" t="n"/>
      <c r="G305" s="6">
        <f>IF(OR(D305="",E305=""),"",MOD(E305-D305,1)-F305)</f>
        <v/>
      </c>
      <c r="H305" s="7">
        <f>IF(G305="","",ROUND(G305*24,2))</f>
        <v/>
      </c>
      <c r="I305" s="3" t="n"/>
      <c r="J305" s="8">
        <f>IF(B305="","",IFERROR(VLOOKUP(B305,Clientes!$A$2:$B$31,2,FALSE),""))</f>
        <v/>
      </c>
      <c r="K305" s="8">
        <f>IF(OR(H305="",J305=""),"",IF(I305="No",0,H305*J305))</f>
        <v/>
      </c>
    </row>
    <row r="306">
      <c r="A306" s="2" t="n"/>
      <c r="B306" s="3" t="n"/>
      <c r="C306" s="3" t="n"/>
      <c r="D306" s="4" t="n"/>
      <c r="E306" s="4" t="n"/>
      <c r="F306" s="5" t="n"/>
      <c r="G306" s="6">
        <f>IF(OR(D306="",E306=""),"",MOD(E306-D306,1)-F306)</f>
        <v/>
      </c>
      <c r="H306" s="7">
        <f>IF(G306="","",ROUND(G306*24,2))</f>
        <v/>
      </c>
      <c r="I306" s="3" t="n"/>
      <c r="J306" s="8">
        <f>IF(B306="","",IFERROR(VLOOKUP(B306,Clientes!$A$2:$B$31,2,FALSE),""))</f>
        <v/>
      </c>
      <c r="K306" s="8">
        <f>IF(OR(H306="",J306=""),"",IF(I306="No",0,H306*J306))</f>
        <v/>
      </c>
    </row>
    <row r="307">
      <c r="A307" s="2" t="n"/>
      <c r="B307" s="3" t="n"/>
      <c r="C307" s="3" t="n"/>
      <c r="D307" s="4" t="n"/>
      <c r="E307" s="4" t="n"/>
      <c r="F307" s="5" t="n"/>
      <c r="G307" s="6">
        <f>IF(OR(D307="",E307=""),"",MOD(E307-D307,1)-F307)</f>
        <v/>
      </c>
      <c r="H307" s="7">
        <f>IF(G307="","",ROUND(G307*24,2))</f>
        <v/>
      </c>
      <c r="I307" s="3" t="n"/>
      <c r="J307" s="8">
        <f>IF(B307="","",IFERROR(VLOOKUP(B307,Clientes!$A$2:$B$31,2,FALSE),""))</f>
        <v/>
      </c>
      <c r="K307" s="8">
        <f>IF(OR(H307="",J307=""),"",IF(I307="No",0,H307*J307))</f>
        <v/>
      </c>
    </row>
    <row r="308">
      <c r="A308" s="2" t="n"/>
      <c r="B308" s="3" t="n"/>
      <c r="C308" s="3" t="n"/>
      <c r="D308" s="4" t="n"/>
      <c r="E308" s="4" t="n"/>
      <c r="F308" s="5" t="n"/>
      <c r="G308" s="6">
        <f>IF(OR(D308="",E308=""),"",MOD(E308-D308,1)-F308)</f>
        <v/>
      </c>
      <c r="H308" s="7">
        <f>IF(G308="","",ROUND(G308*24,2))</f>
        <v/>
      </c>
      <c r="I308" s="3" t="n"/>
      <c r="J308" s="8">
        <f>IF(B308="","",IFERROR(VLOOKUP(B308,Clientes!$A$2:$B$31,2,FALSE),""))</f>
        <v/>
      </c>
      <c r="K308" s="8">
        <f>IF(OR(H308="",J308=""),"",IF(I308="No",0,H308*J308))</f>
        <v/>
      </c>
    </row>
    <row r="309">
      <c r="A309" s="2" t="n"/>
      <c r="B309" s="3" t="n"/>
      <c r="C309" s="3" t="n"/>
      <c r="D309" s="4" t="n"/>
      <c r="E309" s="4" t="n"/>
      <c r="F309" s="5" t="n"/>
      <c r="G309" s="6">
        <f>IF(OR(D309="",E309=""),"",MOD(E309-D309,1)-F309)</f>
        <v/>
      </c>
      <c r="H309" s="7">
        <f>IF(G309="","",ROUND(G309*24,2))</f>
        <v/>
      </c>
      <c r="I309" s="3" t="n"/>
      <c r="J309" s="8">
        <f>IF(B309="","",IFERROR(VLOOKUP(B309,Clientes!$A$2:$B$31,2,FALSE),""))</f>
        <v/>
      </c>
      <c r="K309" s="8">
        <f>IF(OR(H309="",J309=""),"",IF(I309="No",0,H309*J309))</f>
        <v/>
      </c>
    </row>
    <row r="310">
      <c r="A310" s="2" t="n"/>
      <c r="B310" s="3" t="n"/>
      <c r="C310" s="3" t="n"/>
      <c r="D310" s="4" t="n"/>
      <c r="E310" s="4" t="n"/>
      <c r="F310" s="5" t="n"/>
      <c r="G310" s="6">
        <f>IF(OR(D310="",E310=""),"",MOD(E310-D310,1)-F310)</f>
        <v/>
      </c>
      <c r="H310" s="7">
        <f>IF(G310="","",ROUND(G310*24,2))</f>
        <v/>
      </c>
      <c r="I310" s="3" t="n"/>
      <c r="J310" s="8">
        <f>IF(B310="","",IFERROR(VLOOKUP(B310,Clientes!$A$2:$B$31,2,FALSE),""))</f>
        <v/>
      </c>
      <c r="K310" s="8">
        <f>IF(OR(H310="",J310=""),"",IF(I310="No",0,H310*J310))</f>
        <v/>
      </c>
    </row>
    <row r="311">
      <c r="A311" s="2" t="n"/>
      <c r="B311" s="3" t="n"/>
      <c r="C311" s="3" t="n"/>
      <c r="D311" s="4" t="n"/>
      <c r="E311" s="4" t="n"/>
      <c r="F311" s="5" t="n"/>
      <c r="G311" s="6">
        <f>IF(OR(D311="",E311=""),"",MOD(E311-D311,1)-F311)</f>
        <v/>
      </c>
      <c r="H311" s="7">
        <f>IF(G311="","",ROUND(G311*24,2))</f>
        <v/>
      </c>
      <c r="I311" s="3" t="n"/>
      <c r="J311" s="8">
        <f>IF(B311="","",IFERROR(VLOOKUP(B311,Clientes!$A$2:$B$31,2,FALSE),""))</f>
        <v/>
      </c>
      <c r="K311" s="8">
        <f>IF(OR(H311="",J311=""),"",IF(I311="No",0,H311*J311))</f>
        <v/>
      </c>
    </row>
    <row r="312">
      <c r="A312" s="2" t="n"/>
      <c r="B312" s="3" t="n"/>
      <c r="C312" s="3" t="n"/>
      <c r="D312" s="4" t="n"/>
      <c r="E312" s="4" t="n"/>
      <c r="F312" s="5" t="n"/>
      <c r="G312" s="6">
        <f>IF(OR(D312="",E312=""),"",MOD(E312-D312,1)-F312)</f>
        <v/>
      </c>
      <c r="H312" s="7">
        <f>IF(G312="","",ROUND(G312*24,2))</f>
        <v/>
      </c>
      <c r="I312" s="3" t="n"/>
      <c r="J312" s="8">
        <f>IF(B312="","",IFERROR(VLOOKUP(B312,Clientes!$A$2:$B$31,2,FALSE),""))</f>
        <v/>
      </c>
      <c r="K312" s="8">
        <f>IF(OR(H312="",J312=""),"",IF(I312="No",0,H312*J312))</f>
        <v/>
      </c>
    </row>
    <row r="313">
      <c r="A313" s="2" t="n"/>
      <c r="B313" s="3" t="n"/>
      <c r="C313" s="3" t="n"/>
      <c r="D313" s="4" t="n"/>
      <c r="E313" s="4" t="n"/>
      <c r="F313" s="5" t="n"/>
      <c r="G313" s="6">
        <f>IF(OR(D313="",E313=""),"",MOD(E313-D313,1)-F313)</f>
        <v/>
      </c>
      <c r="H313" s="7">
        <f>IF(G313="","",ROUND(G313*24,2))</f>
        <v/>
      </c>
      <c r="I313" s="3" t="n"/>
      <c r="J313" s="8">
        <f>IF(B313="","",IFERROR(VLOOKUP(B313,Clientes!$A$2:$B$31,2,FALSE),""))</f>
        <v/>
      </c>
      <c r="K313" s="8">
        <f>IF(OR(H313="",J313=""),"",IF(I313="No",0,H313*J313))</f>
        <v/>
      </c>
    </row>
    <row r="314">
      <c r="A314" s="2" t="n"/>
      <c r="B314" s="3" t="n"/>
      <c r="C314" s="3" t="n"/>
      <c r="D314" s="4" t="n"/>
      <c r="E314" s="4" t="n"/>
      <c r="F314" s="5" t="n"/>
      <c r="G314" s="6">
        <f>IF(OR(D314="",E314=""),"",MOD(E314-D314,1)-F314)</f>
        <v/>
      </c>
      <c r="H314" s="7">
        <f>IF(G314="","",ROUND(G314*24,2))</f>
        <v/>
      </c>
      <c r="I314" s="3" t="n"/>
      <c r="J314" s="8">
        <f>IF(B314="","",IFERROR(VLOOKUP(B314,Clientes!$A$2:$B$31,2,FALSE),""))</f>
        <v/>
      </c>
      <c r="K314" s="8">
        <f>IF(OR(H314="",J314=""),"",IF(I314="No",0,H314*J314))</f>
        <v/>
      </c>
    </row>
    <row r="315">
      <c r="A315" s="2" t="n"/>
      <c r="B315" s="3" t="n"/>
      <c r="C315" s="3" t="n"/>
      <c r="D315" s="4" t="n"/>
      <c r="E315" s="4" t="n"/>
      <c r="F315" s="5" t="n"/>
      <c r="G315" s="6">
        <f>IF(OR(D315="",E315=""),"",MOD(E315-D315,1)-F315)</f>
        <v/>
      </c>
      <c r="H315" s="7">
        <f>IF(G315="","",ROUND(G315*24,2))</f>
        <v/>
      </c>
      <c r="I315" s="3" t="n"/>
      <c r="J315" s="8">
        <f>IF(B315="","",IFERROR(VLOOKUP(B315,Clientes!$A$2:$B$31,2,FALSE),""))</f>
        <v/>
      </c>
      <c r="K315" s="8">
        <f>IF(OR(H315="",J315=""),"",IF(I315="No",0,H315*J315))</f>
        <v/>
      </c>
    </row>
    <row r="316">
      <c r="A316" s="2" t="n"/>
      <c r="B316" s="3" t="n"/>
      <c r="C316" s="3" t="n"/>
      <c r="D316" s="4" t="n"/>
      <c r="E316" s="4" t="n"/>
      <c r="F316" s="5" t="n"/>
      <c r="G316" s="6">
        <f>IF(OR(D316="",E316=""),"",MOD(E316-D316,1)-F316)</f>
        <v/>
      </c>
      <c r="H316" s="7">
        <f>IF(G316="","",ROUND(G316*24,2))</f>
        <v/>
      </c>
      <c r="I316" s="3" t="n"/>
      <c r="J316" s="8">
        <f>IF(B316="","",IFERROR(VLOOKUP(B316,Clientes!$A$2:$B$31,2,FALSE),""))</f>
        <v/>
      </c>
      <c r="K316" s="8">
        <f>IF(OR(H316="",J316=""),"",IF(I316="No",0,H316*J316))</f>
        <v/>
      </c>
    </row>
    <row r="317">
      <c r="A317" s="2" t="n"/>
      <c r="B317" s="3" t="n"/>
      <c r="C317" s="3" t="n"/>
      <c r="D317" s="4" t="n"/>
      <c r="E317" s="4" t="n"/>
      <c r="F317" s="5" t="n"/>
      <c r="G317" s="6">
        <f>IF(OR(D317="",E317=""),"",MOD(E317-D317,1)-F317)</f>
        <v/>
      </c>
      <c r="H317" s="7">
        <f>IF(G317="","",ROUND(G317*24,2))</f>
        <v/>
      </c>
      <c r="I317" s="3" t="n"/>
      <c r="J317" s="8">
        <f>IF(B317="","",IFERROR(VLOOKUP(B317,Clientes!$A$2:$B$31,2,FALSE),""))</f>
        <v/>
      </c>
      <c r="K317" s="8">
        <f>IF(OR(H317="",J317=""),"",IF(I317="No",0,H317*J317))</f>
        <v/>
      </c>
    </row>
    <row r="318">
      <c r="A318" s="2" t="n"/>
      <c r="B318" s="3" t="n"/>
      <c r="C318" s="3" t="n"/>
      <c r="D318" s="4" t="n"/>
      <c r="E318" s="4" t="n"/>
      <c r="F318" s="5" t="n"/>
      <c r="G318" s="6">
        <f>IF(OR(D318="",E318=""),"",MOD(E318-D318,1)-F318)</f>
        <v/>
      </c>
      <c r="H318" s="7">
        <f>IF(G318="","",ROUND(G318*24,2))</f>
        <v/>
      </c>
      <c r="I318" s="3" t="n"/>
      <c r="J318" s="8">
        <f>IF(B318="","",IFERROR(VLOOKUP(B318,Clientes!$A$2:$B$31,2,FALSE),""))</f>
        <v/>
      </c>
      <c r="K318" s="8">
        <f>IF(OR(H318="",J318=""),"",IF(I318="No",0,H318*J318))</f>
        <v/>
      </c>
    </row>
    <row r="319">
      <c r="A319" s="2" t="n"/>
      <c r="B319" s="3" t="n"/>
      <c r="C319" s="3" t="n"/>
      <c r="D319" s="4" t="n"/>
      <c r="E319" s="4" t="n"/>
      <c r="F319" s="5" t="n"/>
      <c r="G319" s="6">
        <f>IF(OR(D319="",E319=""),"",MOD(E319-D319,1)-F319)</f>
        <v/>
      </c>
      <c r="H319" s="7">
        <f>IF(G319="","",ROUND(G319*24,2))</f>
        <v/>
      </c>
      <c r="I319" s="3" t="n"/>
      <c r="J319" s="8">
        <f>IF(B319="","",IFERROR(VLOOKUP(B319,Clientes!$A$2:$B$31,2,FALSE),""))</f>
        <v/>
      </c>
      <c r="K319" s="8">
        <f>IF(OR(H319="",J319=""),"",IF(I319="No",0,H319*J319))</f>
        <v/>
      </c>
    </row>
    <row r="320">
      <c r="A320" s="2" t="n"/>
      <c r="B320" s="3" t="n"/>
      <c r="C320" s="3" t="n"/>
      <c r="D320" s="4" t="n"/>
      <c r="E320" s="4" t="n"/>
      <c r="F320" s="5" t="n"/>
      <c r="G320" s="6">
        <f>IF(OR(D320="",E320=""),"",MOD(E320-D320,1)-F320)</f>
        <v/>
      </c>
      <c r="H320" s="7">
        <f>IF(G320="","",ROUND(G320*24,2))</f>
        <v/>
      </c>
      <c r="I320" s="3" t="n"/>
      <c r="J320" s="8">
        <f>IF(B320="","",IFERROR(VLOOKUP(B320,Clientes!$A$2:$B$31,2,FALSE),""))</f>
        <v/>
      </c>
      <c r="K320" s="8">
        <f>IF(OR(H320="",J320=""),"",IF(I320="No",0,H320*J320))</f>
        <v/>
      </c>
    </row>
    <row r="321">
      <c r="A321" s="2" t="n"/>
      <c r="B321" s="3" t="n"/>
      <c r="C321" s="3" t="n"/>
      <c r="D321" s="4" t="n"/>
      <c r="E321" s="4" t="n"/>
      <c r="F321" s="5" t="n"/>
      <c r="G321" s="6">
        <f>IF(OR(D321="",E321=""),"",MOD(E321-D321,1)-F321)</f>
        <v/>
      </c>
      <c r="H321" s="7">
        <f>IF(G321="","",ROUND(G321*24,2))</f>
        <v/>
      </c>
      <c r="I321" s="3" t="n"/>
      <c r="J321" s="8">
        <f>IF(B321="","",IFERROR(VLOOKUP(B321,Clientes!$A$2:$B$31,2,FALSE),""))</f>
        <v/>
      </c>
      <c r="K321" s="8">
        <f>IF(OR(H321="",J321=""),"",IF(I321="No",0,H321*J321))</f>
        <v/>
      </c>
    </row>
    <row r="322">
      <c r="A322" s="2" t="n"/>
      <c r="B322" s="3" t="n"/>
      <c r="C322" s="3" t="n"/>
      <c r="D322" s="4" t="n"/>
      <c r="E322" s="4" t="n"/>
      <c r="F322" s="5" t="n"/>
      <c r="G322" s="6">
        <f>IF(OR(D322="",E322=""),"",MOD(E322-D322,1)-F322)</f>
        <v/>
      </c>
      <c r="H322" s="7">
        <f>IF(G322="","",ROUND(G322*24,2))</f>
        <v/>
      </c>
      <c r="I322" s="3" t="n"/>
      <c r="J322" s="8">
        <f>IF(B322="","",IFERROR(VLOOKUP(B322,Clientes!$A$2:$B$31,2,FALSE),""))</f>
        <v/>
      </c>
      <c r="K322" s="8">
        <f>IF(OR(H322="",J322=""),"",IF(I322="No",0,H322*J322))</f>
        <v/>
      </c>
    </row>
    <row r="323">
      <c r="A323" s="2" t="n"/>
      <c r="B323" s="3" t="n"/>
      <c r="C323" s="3" t="n"/>
      <c r="D323" s="4" t="n"/>
      <c r="E323" s="4" t="n"/>
      <c r="F323" s="5" t="n"/>
      <c r="G323" s="6">
        <f>IF(OR(D323="",E323=""),"",MOD(E323-D323,1)-F323)</f>
        <v/>
      </c>
      <c r="H323" s="7">
        <f>IF(G323="","",ROUND(G323*24,2))</f>
        <v/>
      </c>
      <c r="I323" s="3" t="n"/>
      <c r="J323" s="8">
        <f>IF(B323="","",IFERROR(VLOOKUP(B323,Clientes!$A$2:$B$31,2,FALSE),""))</f>
        <v/>
      </c>
      <c r="K323" s="8">
        <f>IF(OR(H323="",J323=""),"",IF(I323="No",0,H323*J323))</f>
        <v/>
      </c>
    </row>
    <row r="324">
      <c r="A324" s="2" t="n"/>
      <c r="B324" s="3" t="n"/>
      <c r="C324" s="3" t="n"/>
      <c r="D324" s="4" t="n"/>
      <c r="E324" s="4" t="n"/>
      <c r="F324" s="5" t="n"/>
      <c r="G324" s="6">
        <f>IF(OR(D324="",E324=""),"",MOD(E324-D324,1)-F324)</f>
        <v/>
      </c>
      <c r="H324" s="7">
        <f>IF(G324="","",ROUND(G324*24,2))</f>
        <v/>
      </c>
      <c r="I324" s="3" t="n"/>
      <c r="J324" s="8">
        <f>IF(B324="","",IFERROR(VLOOKUP(B324,Clientes!$A$2:$B$31,2,FALSE),""))</f>
        <v/>
      </c>
      <c r="K324" s="8">
        <f>IF(OR(H324="",J324=""),"",IF(I324="No",0,H324*J324))</f>
        <v/>
      </c>
    </row>
    <row r="325">
      <c r="A325" s="2" t="n"/>
      <c r="B325" s="3" t="n"/>
      <c r="C325" s="3" t="n"/>
      <c r="D325" s="4" t="n"/>
      <c r="E325" s="4" t="n"/>
      <c r="F325" s="5" t="n"/>
      <c r="G325" s="6">
        <f>IF(OR(D325="",E325=""),"",MOD(E325-D325,1)-F325)</f>
        <v/>
      </c>
      <c r="H325" s="7">
        <f>IF(G325="","",ROUND(G325*24,2))</f>
        <v/>
      </c>
      <c r="I325" s="3" t="n"/>
      <c r="J325" s="8">
        <f>IF(B325="","",IFERROR(VLOOKUP(B325,Clientes!$A$2:$B$31,2,FALSE),""))</f>
        <v/>
      </c>
      <c r="K325" s="8">
        <f>IF(OR(H325="",J325=""),"",IF(I325="No",0,H325*J325))</f>
        <v/>
      </c>
    </row>
    <row r="326">
      <c r="A326" s="2" t="n"/>
      <c r="B326" s="3" t="n"/>
      <c r="C326" s="3" t="n"/>
      <c r="D326" s="4" t="n"/>
      <c r="E326" s="4" t="n"/>
      <c r="F326" s="5" t="n"/>
      <c r="G326" s="6">
        <f>IF(OR(D326="",E326=""),"",MOD(E326-D326,1)-F326)</f>
        <v/>
      </c>
      <c r="H326" s="7">
        <f>IF(G326="","",ROUND(G326*24,2))</f>
        <v/>
      </c>
      <c r="I326" s="3" t="n"/>
      <c r="J326" s="8">
        <f>IF(B326="","",IFERROR(VLOOKUP(B326,Clientes!$A$2:$B$31,2,FALSE),""))</f>
        <v/>
      </c>
      <c r="K326" s="8">
        <f>IF(OR(H326="",J326=""),"",IF(I326="No",0,H326*J326))</f>
        <v/>
      </c>
    </row>
    <row r="327">
      <c r="A327" s="2" t="n"/>
      <c r="B327" s="3" t="n"/>
      <c r="C327" s="3" t="n"/>
      <c r="D327" s="4" t="n"/>
      <c r="E327" s="4" t="n"/>
      <c r="F327" s="5" t="n"/>
      <c r="G327" s="6">
        <f>IF(OR(D327="",E327=""),"",MOD(E327-D327,1)-F327)</f>
        <v/>
      </c>
      <c r="H327" s="7">
        <f>IF(G327="","",ROUND(G327*24,2))</f>
        <v/>
      </c>
      <c r="I327" s="3" t="n"/>
      <c r="J327" s="8">
        <f>IF(B327="","",IFERROR(VLOOKUP(B327,Clientes!$A$2:$B$31,2,FALSE),""))</f>
        <v/>
      </c>
      <c r="K327" s="8">
        <f>IF(OR(H327="",J327=""),"",IF(I327="No",0,H327*J327))</f>
        <v/>
      </c>
    </row>
    <row r="328">
      <c r="A328" s="2" t="n"/>
      <c r="B328" s="3" t="n"/>
      <c r="C328" s="3" t="n"/>
      <c r="D328" s="4" t="n"/>
      <c r="E328" s="4" t="n"/>
      <c r="F328" s="5" t="n"/>
      <c r="G328" s="6">
        <f>IF(OR(D328="",E328=""),"",MOD(E328-D328,1)-F328)</f>
        <v/>
      </c>
      <c r="H328" s="7">
        <f>IF(G328="","",ROUND(G328*24,2))</f>
        <v/>
      </c>
      <c r="I328" s="3" t="n"/>
      <c r="J328" s="8">
        <f>IF(B328="","",IFERROR(VLOOKUP(B328,Clientes!$A$2:$B$31,2,FALSE),""))</f>
        <v/>
      </c>
      <c r="K328" s="8">
        <f>IF(OR(H328="",J328=""),"",IF(I328="No",0,H328*J328))</f>
        <v/>
      </c>
    </row>
    <row r="329">
      <c r="A329" s="2" t="n"/>
      <c r="B329" s="3" t="n"/>
      <c r="C329" s="3" t="n"/>
      <c r="D329" s="4" t="n"/>
      <c r="E329" s="4" t="n"/>
      <c r="F329" s="5" t="n"/>
      <c r="G329" s="6">
        <f>IF(OR(D329="",E329=""),"",MOD(E329-D329,1)-F329)</f>
        <v/>
      </c>
      <c r="H329" s="7">
        <f>IF(G329="","",ROUND(G329*24,2))</f>
        <v/>
      </c>
      <c r="I329" s="3" t="n"/>
      <c r="J329" s="8">
        <f>IF(B329="","",IFERROR(VLOOKUP(B329,Clientes!$A$2:$B$31,2,FALSE),""))</f>
        <v/>
      </c>
      <c r="K329" s="8">
        <f>IF(OR(H329="",J329=""),"",IF(I329="No",0,H329*J329))</f>
        <v/>
      </c>
    </row>
    <row r="330">
      <c r="A330" s="2" t="n"/>
      <c r="B330" s="3" t="n"/>
      <c r="C330" s="3" t="n"/>
      <c r="D330" s="4" t="n"/>
      <c r="E330" s="4" t="n"/>
      <c r="F330" s="5" t="n"/>
      <c r="G330" s="6">
        <f>IF(OR(D330="",E330=""),"",MOD(E330-D330,1)-F330)</f>
        <v/>
      </c>
      <c r="H330" s="7">
        <f>IF(G330="","",ROUND(G330*24,2))</f>
        <v/>
      </c>
      <c r="I330" s="3" t="n"/>
      <c r="J330" s="8">
        <f>IF(B330="","",IFERROR(VLOOKUP(B330,Clientes!$A$2:$B$31,2,FALSE),""))</f>
        <v/>
      </c>
      <c r="K330" s="8">
        <f>IF(OR(H330="",J330=""),"",IF(I330="No",0,H330*J330))</f>
        <v/>
      </c>
    </row>
    <row r="331">
      <c r="A331" s="2" t="n"/>
      <c r="B331" s="3" t="n"/>
      <c r="C331" s="3" t="n"/>
      <c r="D331" s="4" t="n"/>
      <c r="E331" s="4" t="n"/>
      <c r="F331" s="5" t="n"/>
      <c r="G331" s="6">
        <f>IF(OR(D331="",E331=""),"",MOD(E331-D331,1)-F331)</f>
        <v/>
      </c>
      <c r="H331" s="7">
        <f>IF(G331="","",ROUND(G331*24,2))</f>
        <v/>
      </c>
      <c r="I331" s="3" t="n"/>
      <c r="J331" s="8">
        <f>IF(B331="","",IFERROR(VLOOKUP(B331,Clientes!$A$2:$B$31,2,FALSE),""))</f>
        <v/>
      </c>
      <c r="K331" s="8">
        <f>IF(OR(H331="",J331=""),"",IF(I331="No",0,H331*J331))</f>
        <v/>
      </c>
    </row>
    <row r="332">
      <c r="A332" s="2" t="n"/>
      <c r="B332" s="3" t="n"/>
      <c r="C332" s="3" t="n"/>
      <c r="D332" s="4" t="n"/>
      <c r="E332" s="4" t="n"/>
      <c r="F332" s="5" t="n"/>
      <c r="G332" s="6">
        <f>IF(OR(D332="",E332=""),"",MOD(E332-D332,1)-F332)</f>
        <v/>
      </c>
      <c r="H332" s="7">
        <f>IF(G332="","",ROUND(G332*24,2))</f>
        <v/>
      </c>
      <c r="I332" s="3" t="n"/>
      <c r="J332" s="8">
        <f>IF(B332="","",IFERROR(VLOOKUP(B332,Clientes!$A$2:$B$31,2,FALSE),""))</f>
        <v/>
      </c>
      <c r="K332" s="8">
        <f>IF(OR(H332="",J332=""),"",IF(I332="No",0,H332*J332))</f>
        <v/>
      </c>
    </row>
    <row r="333">
      <c r="A333" s="2" t="n"/>
      <c r="B333" s="3" t="n"/>
      <c r="C333" s="3" t="n"/>
      <c r="D333" s="4" t="n"/>
      <c r="E333" s="4" t="n"/>
      <c r="F333" s="5" t="n"/>
      <c r="G333" s="6">
        <f>IF(OR(D333="",E333=""),"",MOD(E333-D333,1)-F333)</f>
        <v/>
      </c>
      <c r="H333" s="7">
        <f>IF(G333="","",ROUND(G333*24,2))</f>
        <v/>
      </c>
      <c r="I333" s="3" t="n"/>
      <c r="J333" s="8">
        <f>IF(B333="","",IFERROR(VLOOKUP(B333,Clientes!$A$2:$B$31,2,FALSE),""))</f>
        <v/>
      </c>
      <c r="K333" s="8">
        <f>IF(OR(H333="",J333=""),"",IF(I333="No",0,H333*J333))</f>
        <v/>
      </c>
    </row>
    <row r="334">
      <c r="A334" s="2" t="n"/>
      <c r="B334" s="3" t="n"/>
      <c r="C334" s="3" t="n"/>
      <c r="D334" s="4" t="n"/>
      <c r="E334" s="4" t="n"/>
      <c r="F334" s="5" t="n"/>
      <c r="G334" s="6">
        <f>IF(OR(D334="",E334=""),"",MOD(E334-D334,1)-F334)</f>
        <v/>
      </c>
      <c r="H334" s="7">
        <f>IF(G334="","",ROUND(G334*24,2))</f>
        <v/>
      </c>
      <c r="I334" s="3" t="n"/>
      <c r="J334" s="8">
        <f>IF(B334="","",IFERROR(VLOOKUP(B334,Clientes!$A$2:$B$31,2,FALSE),""))</f>
        <v/>
      </c>
      <c r="K334" s="8">
        <f>IF(OR(H334="",J334=""),"",IF(I334="No",0,H334*J334))</f>
        <v/>
      </c>
    </row>
    <row r="335">
      <c r="A335" s="2" t="n"/>
      <c r="B335" s="3" t="n"/>
      <c r="C335" s="3" t="n"/>
      <c r="D335" s="4" t="n"/>
      <c r="E335" s="4" t="n"/>
      <c r="F335" s="5" t="n"/>
      <c r="G335" s="6">
        <f>IF(OR(D335="",E335=""),"",MOD(E335-D335,1)-F335)</f>
        <v/>
      </c>
      <c r="H335" s="7">
        <f>IF(G335="","",ROUND(G335*24,2))</f>
        <v/>
      </c>
      <c r="I335" s="3" t="n"/>
      <c r="J335" s="8">
        <f>IF(B335="","",IFERROR(VLOOKUP(B335,Clientes!$A$2:$B$31,2,FALSE),""))</f>
        <v/>
      </c>
      <c r="K335" s="8">
        <f>IF(OR(H335="",J335=""),"",IF(I335="No",0,H335*J335))</f>
        <v/>
      </c>
    </row>
    <row r="336">
      <c r="A336" s="2" t="n"/>
      <c r="B336" s="3" t="n"/>
      <c r="C336" s="3" t="n"/>
      <c r="D336" s="4" t="n"/>
      <c r="E336" s="4" t="n"/>
      <c r="F336" s="5" t="n"/>
      <c r="G336" s="6">
        <f>IF(OR(D336="",E336=""),"",MOD(E336-D336,1)-F336)</f>
        <v/>
      </c>
      <c r="H336" s="7">
        <f>IF(G336="","",ROUND(G336*24,2))</f>
        <v/>
      </c>
      <c r="I336" s="3" t="n"/>
      <c r="J336" s="8">
        <f>IF(B336="","",IFERROR(VLOOKUP(B336,Clientes!$A$2:$B$31,2,FALSE),""))</f>
        <v/>
      </c>
      <c r="K336" s="8">
        <f>IF(OR(H336="",J336=""),"",IF(I336="No",0,H336*J336))</f>
        <v/>
      </c>
    </row>
    <row r="337">
      <c r="A337" s="2" t="n"/>
      <c r="B337" s="3" t="n"/>
      <c r="C337" s="3" t="n"/>
      <c r="D337" s="4" t="n"/>
      <c r="E337" s="4" t="n"/>
      <c r="F337" s="5" t="n"/>
      <c r="G337" s="6">
        <f>IF(OR(D337="",E337=""),"",MOD(E337-D337,1)-F337)</f>
        <v/>
      </c>
      <c r="H337" s="7">
        <f>IF(G337="","",ROUND(G337*24,2))</f>
        <v/>
      </c>
      <c r="I337" s="3" t="n"/>
      <c r="J337" s="8">
        <f>IF(B337="","",IFERROR(VLOOKUP(B337,Clientes!$A$2:$B$31,2,FALSE),""))</f>
        <v/>
      </c>
      <c r="K337" s="8">
        <f>IF(OR(H337="",J337=""),"",IF(I337="No",0,H337*J337))</f>
        <v/>
      </c>
    </row>
    <row r="338">
      <c r="A338" s="2" t="n"/>
      <c r="B338" s="3" t="n"/>
      <c r="C338" s="3" t="n"/>
      <c r="D338" s="4" t="n"/>
      <c r="E338" s="4" t="n"/>
      <c r="F338" s="5" t="n"/>
      <c r="G338" s="6">
        <f>IF(OR(D338="",E338=""),"",MOD(E338-D338,1)-F338)</f>
        <v/>
      </c>
      <c r="H338" s="7">
        <f>IF(G338="","",ROUND(G338*24,2))</f>
        <v/>
      </c>
      <c r="I338" s="3" t="n"/>
      <c r="J338" s="8">
        <f>IF(B338="","",IFERROR(VLOOKUP(B338,Clientes!$A$2:$B$31,2,FALSE),""))</f>
        <v/>
      </c>
      <c r="K338" s="8">
        <f>IF(OR(H338="",J338=""),"",IF(I338="No",0,H338*J338))</f>
        <v/>
      </c>
    </row>
    <row r="339">
      <c r="A339" s="2" t="n"/>
      <c r="B339" s="3" t="n"/>
      <c r="C339" s="3" t="n"/>
      <c r="D339" s="4" t="n"/>
      <c r="E339" s="4" t="n"/>
      <c r="F339" s="5" t="n"/>
      <c r="G339" s="6">
        <f>IF(OR(D339="",E339=""),"",MOD(E339-D339,1)-F339)</f>
        <v/>
      </c>
      <c r="H339" s="7">
        <f>IF(G339="","",ROUND(G339*24,2))</f>
        <v/>
      </c>
      <c r="I339" s="3" t="n"/>
      <c r="J339" s="8">
        <f>IF(B339="","",IFERROR(VLOOKUP(B339,Clientes!$A$2:$B$31,2,FALSE),""))</f>
        <v/>
      </c>
      <c r="K339" s="8">
        <f>IF(OR(H339="",J339=""),"",IF(I339="No",0,H339*J339))</f>
        <v/>
      </c>
    </row>
    <row r="340">
      <c r="A340" s="2" t="n"/>
      <c r="B340" s="3" t="n"/>
      <c r="C340" s="3" t="n"/>
      <c r="D340" s="4" t="n"/>
      <c r="E340" s="4" t="n"/>
      <c r="F340" s="5" t="n"/>
      <c r="G340" s="6">
        <f>IF(OR(D340="",E340=""),"",MOD(E340-D340,1)-F340)</f>
        <v/>
      </c>
      <c r="H340" s="7">
        <f>IF(G340="","",ROUND(G340*24,2))</f>
        <v/>
      </c>
      <c r="I340" s="3" t="n"/>
      <c r="J340" s="8">
        <f>IF(B340="","",IFERROR(VLOOKUP(B340,Clientes!$A$2:$B$31,2,FALSE),""))</f>
        <v/>
      </c>
      <c r="K340" s="8">
        <f>IF(OR(H340="",J340=""),"",IF(I340="No",0,H340*J340))</f>
        <v/>
      </c>
    </row>
    <row r="341">
      <c r="A341" s="2" t="n"/>
      <c r="B341" s="3" t="n"/>
      <c r="C341" s="3" t="n"/>
      <c r="D341" s="4" t="n"/>
      <c r="E341" s="4" t="n"/>
      <c r="F341" s="5" t="n"/>
      <c r="G341" s="6">
        <f>IF(OR(D341="",E341=""),"",MOD(E341-D341,1)-F341)</f>
        <v/>
      </c>
      <c r="H341" s="7">
        <f>IF(G341="","",ROUND(G341*24,2))</f>
        <v/>
      </c>
      <c r="I341" s="3" t="n"/>
      <c r="J341" s="8">
        <f>IF(B341="","",IFERROR(VLOOKUP(B341,Clientes!$A$2:$B$31,2,FALSE),""))</f>
        <v/>
      </c>
      <c r="K341" s="8">
        <f>IF(OR(H341="",J341=""),"",IF(I341="No",0,H341*J341))</f>
        <v/>
      </c>
    </row>
    <row r="342">
      <c r="A342" s="2" t="n"/>
      <c r="B342" s="3" t="n"/>
      <c r="C342" s="3" t="n"/>
      <c r="D342" s="4" t="n"/>
      <c r="E342" s="4" t="n"/>
      <c r="F342" s="5" t="n"/>
      <c r="G342" s="6">
        <f>IF(OR(D342="",E342=""),"",MOD(E342-D342,1)-F342)</f>
        <v/>
      </c>
      <c r="H342" s="7">
        <f>IF(G342="","",ROUND(G342*24,2))</f>
        <v/>
      </c>
      <c r="I342" s="3" t="n"/>
      <c r="J342" s="8">
        <f>IF(B342="","",IFERROR(VLOOKUP(B342,Clientes!$A$2:$B$31,2,FALSE),""))</f>
        <v/>
      </c>
      <c r="K342" s="8">
        <f>IF(OR(H342="",J342=""),"",IF(I342="No",0,H342*J342))</f>
        <v/>
      </c>
    </row>
    <row r="343">
      <c r="A343" s="2" t="n"/>
      <c r="B343" s="3" t="n"/>
      <c r="C343" s="3" t="n"/>
      <c r="D343" s="4" t="n"/>
      <c r="E343" s="4" t="n"/>
      <c r="F343" s="5" t="n"/>
      <c r="G343" s="6">
        <f>IF(OR(D343="",E343=""),"",MOD(E343-D343,1)-F343)</f>
        <v/>
      </c>
      <c r="H343" s="7">
        <f>IF(G343="","",ROUND(G343*24,2))</f>
        <v/>
      </c>
      <c r="I343" s="3" t="n"/>
      <c r="J343" s="8">
        <f>IF(B343="","",IFERROR(VLOOKUP(B343,Clientes!$A$2:$B$31,2,FALSE),""))</f>
        <v/>
      </c>
      <c r="K343" s="8">
        <f>IF(OR(H343="",J343=""),"",IF(I343="No",0,H343*J343))</f>
        <v/>
      </c>
    </row>
    <row r="344">
      <c r="A344" s="2" t="n"/>
      <c r="B344" s="3" t="n"/>
      <c r="C344" s="3" t="n"/>
      <c r="D344" s="4" t="n"/>
      <c r="E344" s="4" t="n"/>
      <c r="F344" s="5" t="n"/>
      <c r="G344" s="6">
        <f>IF(OR(D344="",E344=""),"",MOD(E344-D344,1)-F344)</f>
        <v/>
      </c>
      <c r="H344" s="7">
        <f>IF(G344="","",ROUND(G344*24,2))</f>
        <v/>
      </c>
      <c r="I344" s="3" t="n"/>
      <c r="J344" s="8">
        <f>IF(B344="","",IFERROR(VLOOKUP(B344,Clientes!$A$2:$B$31,2,FALSE),""))</f>
        <v/>
      </c>
      <c r="K344" s="8">
        <f>IF(OR(H344="",J344=""),"",IF(I344="No",0,H344*J344))</f>
        <v/>
      </c>
    </row>
    <row r="345">
      <c r="A345" s="2" t="n"/>
      <c r="B345" s="3" t="n"/>
      <c r="C345" s="3" t="n"/>
      <c r="D345" s="4" t="n"/>
      <c r="E345" s="4" t="n"/>
      <c r="F345" s="5" t="n"/>
      <c r="G345" s="6">
        <f>IF(OR(D345="",E345=""),"",MOD(E345-D345,1)-F345)</f>
        <v/>
      </c>
      <c r="H345" s="7">
        <f>IF(G345="","",ROUND(G345*24,2))</f>
        <v/>
      </c>
      <c r="I345" s="3" t="n"/>
      <c r="J345" s="8">
        <f>IF(B345="","",IFERROR(VLOOKUP(B345,Clientes!$A$2:$B$31,2,FALSE),""))</f>
        <v/>
      </c>
      <c r="K345" s="8">
        <f>IF(OR(H345="",J345=""),"",IF(I345="No",0,H345*J345))</f>
        <v/>
      </c>
    </row>
    <row r="346">
      <c r="A346" s="2" t="n"/>
      <c r="B346" s="3" t="n"/>
      <c r="C346" s="3" t="n"/>
      <c r="D346" s="4" t="n"/>
      <c r="E346" s="4" t="n"/>
      <c r="F346" s="5" t="n"/>
      <c r="G346" s="6">
        <f>IF(OR(D346="",E346=""),"",MOD(E346-D346,1)-F346)</f>
        <v/>
      </c>
      <c r="H346" s="7">
        <f>IF(G346="","",ROUND(G346*24,2))</f>
        <v/>
      </c>
      <c r="I346" s="3" t="n"/>
      <c r="J346" s="8">
        <f>IF(B346="","",IFERROR(VLOOKUP(B346,Clientes!$A$2:$B$31,2,FALSE),""))</f>
        <v/>
      </c>
      <c r="K346" s="8">
        <f>IF(OR(H346="",J346=""),"",IF(I346="No",0,H346*J346))</f>
        <v/>
      </c>
    </row>
    <row r="347">
      <c r="A347" s="2" t="n"/>
      <c r="B347" s="3" t="n"/>
      <c r="C347" s="3" t="n"/>
      <c r="D347" s="4" t="n"/>
      <c r="E347" s="4" t="n"/>
      <c r="F347" s="5" t="n"/>
      <c r="G347" s="6">
        <f>IF(OR(D347="",E347=""),"",MOD(E347-D347,1)-F347)</f>
        <v/>
      </c>
      <c r="H347" s="7">
        <f>IF(G347="","",ROUND(G347*24,2))</f>
        <v/>
      </c>
      <c r="I347" s="3" t="n"/>
      <c r="J347" s="8">
        <f>IF(B347="","",IFERROR(VLOOKUP(B347,Clientes!$A$2:$B$31,2,FALSE),""))</f>
        <v/>
      </c>
      <c r="K347" s="8">
        <f>IF(OR(H347="",J347=""),"",IF(I347="No",0,H347*J347))</f>
        <v/>
      </c>
    </row>
    <row r="348">
      <c r="A348" s="2" t="n"/>
      <c r="B348" s="3" t="n"/>
      <c r="C348" s="3" t="n"/>
      <c r="D348" s="4" t="n"/>
      <c r="E348" s="4" t="n"/>
      <c r="F348" s="5" t="n"/>
      <c r="G348" s="6">
        <f>IF(OR(D348="",E348=""),"",MOD(E348-D348,1)-F348)</f>
        <v/>
      </c>
      <c r="H348" s="7">
        <f>IF(G348="","",ROUND(G348*24,2))</f>
        <v/>
      </c>
      <c r="I348" s="3" t="n"/>
      <c r="J348" s="8">
        <f>IF(B348="","",IFERROR(VLOOKUP(B348,Clientes!$A$2:$B$31,2,FALSE),""))</f>
        <v/>
      </c>
      <c r="K348" s="8">
        <f>IF(OR(H348="",J348=""),"",IF(I348="No",0,H348*J348))</f>
        <v/>
      </c>
    </row>
    <row r="349">
      <c r="A349" s="2" t="n"/>
      <c r="B349" s="3" t="n"/>
      <c r="C349" s="3" t="n"/>
      <c r="D349" s="4" t="n"/>
      <c r="E349" s="4" t="n"/>
      <c r="F349" s="5" t="n"/>
      <c r="G349" s="6">
        <f>IF(OR(D349="",E349=""),"",MOD(E349-D349,1)-F349)</f>
        <v/>
      </c>
      <c r="H349" s="7">
        <f>IF(G349="","",ROUND(G349*24,2))</f>
        <v/>
      </c>
      <c r="I349" s="3" t="n"/>
      <c r="J349" s="8">
        <f>IF(B349="","",IFERROR(VLOOKUP(B349,Clientes!$A$2:$B$31,2,FALSE),""))</f>
        <v/>
      </c>
      <c r="K349" s="8">
        <f>IF(OR(H349="",J349=""),"",IF(I349="No",0,H349*J349))</f>
        <v/>
      </c>
    </row>
    <row r="350">
      <c r="A350" s="2" t="n"/>
      <c r="B350" s="3" t="n"/>
      <c r="C350" s="3" t="n"/>
      <c r="D350" s="4" t="n"/>
      <c r="E350" s="4" t="n"/>
      <c r="F350" s="5" t="n"/>
      <c r="G350" s="6">
        <f>IF(OR(D350="",E350=""),"",MOD(E350-D350,1)-F350)</f>
        <v/>
      </c>
      <c r="H350" s="7">
        <f>IF(G350="","",ROUND(G350*24,2))</f>
        <v/>
      </c>
      <c r="I350" s="3" t="n"/>
      <c r="J350" s="8">
        <f>IF(B350="","",IFERROR(VLOOKUP(B350,Clientes!$A$2:$B$31,2,FALSE),""))</f>
        <v/>
      </c>
      <c r="K350" s="8">
        <f>IF(OR(H350="",J350=""),"",IF(I350="No",0,H350*J350))</f>
        <v/>
      </c>
    </row>
    <row r="351">
      <c r="A351" s="2" t="n"/>
      <c r="B351" s="3" t="n"/>
      <c r="C351" s="3" t="n"/>
      <c r="D351" s="4" t="n"/>
      <c r="E351" s="4" t="n"/>
      <c r="F351" s="5" t="n"/>
      <c r="G351" s="6">
        <f>IF(OR(D351="",E351=""),"",MOD(E351-D351,1)-F351)</f>
        <v/>
      </c>
      <c r="H351" s="7">
        <f>IF(G351="","",ROUND(G351*24,2))</f>
        <v/>
      </c>
      <c r="I351" s="3" t="n"/>
      <c r="J351" s="8">
        <f>IF(B351="","",IFERROR(VLOOKUP(B351,Clientes!$A$2:$B$31,2,FALSE),""))</f>
        <v/>
      </c>
      <c r="K351" s="8">
        <f>IF(OR(H351="",J351=""),"",IF(I351="No",0,H351*J351))</f>
        <v/>
      </c>
    </row>
    <row r="352">
      <c r="A352" s="2" t="n"/>
      <c r="B352" s="3" t="n"/>
      <c r="C352" s="3" t="n"/>
      <c r="D352" s="4" t="n"/>
      <c r="E352" s="4" t="n"/>
      <c r="F352" s="5" t="n"/>
      <c r="G352" s="6">
        <f>IF(OR(D352="",E352=""),"",MOD(E352-D352,1)-F352)</f>
        <v/>
      </c>
      <c r="H352" s="7">
        <f>IF(G352="","",ROUND(G352*24,2))</f>
        <v/>
      </c>
      <c r="I352" s="3" t="n"/>
      <c r="J352" s="8">
        <f>IF(B352="","",IFERROR(VLOOKUP(B352,Clientes!$A$2:$B$31,2,FALSE),""))</f>
        <v/>
      </c>
      <c r="K352" s="8">
        <f>IF(OR(H352="",J352=""),"",IF(I352="No",0,H352*J352))</f>
        <v/>
      </c>
    </row>
    <row r="353">
      <c r="A353" s="2" t="n"/>
      <c r="B353" s="3" t="n"/>
      <c r="C353" s="3" t="n"/>
      <c r="D353" s="4" t="n"/>
      <c r="E353" s="4" t="n"/>
      <c r="F353" s="5" t="n"/>
      <c r="G353" s="6">
        <f>IF(OR(D353="",E353=""),"",MOD(E353-D353,1)-F353)</f>
        <v/>
      </c>
      <c r="H353" s="7">
        <f>IF(G353="","",ROUND(G353*24,2))</f>
        <v/>
      </c>
      <c r="I353" s="3" t="n"/>
      <c r="J353" s="8">
        <f>IF(B353="","",IFERROR(VLOOKUP(B353,Clientes!$A$2:$B$31,2,FALSE),""))</f>
        <v/>
      </c>
      <c r="K353" s="8">
        <f>IF(OR(H353="",J353=""),"",IF(I353="No",0,H353*J353))</f>
        <v/>
      </c>
    </row>
    <row r="354">
      <c r="A354" s="2" t="n"/>
      <c r="B354" s="3" t="n"/>
      <c r="C354" s="3" t="n"/>
      <c r="D354" s="4" t="n"/>
      <c r="E354" s="4" t="n"/>
      <c r="F354" s="5" t="n"/>
      <c r="G354" s="6">
        <f>IF(OR(D354="",E354=""),"",MOD(E354-D354,1)-F354)</f>
        <v/>
      </c>
      <c r="H354" s="7">
        <f>IF(G354="","",ROUND(G354*24,2))</f>
        <v/>
      </c>
      <c r="I354" s="3" t="n"/>
      <c r="J354" s="8">
        <f>IF(B354="","",IFERROR(VLOOKUP(B354,Clientes!$A$2:$B$31,2,FALSE),""))</f>
        <v/>
      </c>
      <c r="K354" s="8">
        <f>IF(OR(H354="",J354=""),"",IF(I354="No",0,H354*J354))</f>
        <v/>
      </c>
    </row>
    <row r="355">
      <c r="A355" s="2" t="n"/>
      <c r="B355" s="3" t="n"/>
      <c r="C355" s="3" t="n"/>
      <c r="D355" s="4" t="n"/>
      <c r="E355" s="4" t="n"/>
      <c r="F355" s="5" t="n"/>
      <c r="G355" s="6">
        <f>IF(OR(D355="",E355=""),"",MOD(E355-D355,1)-F355)</f>
        <v/>
      </c>
      <c r="H355" s="7">
        <f>IF(G355="","",ROUND(G355*24,2))</f>
        <v/>
      </c>
      <c r="I355" s="3" t="n"/>
      <c r="J355" s="8">
        <f>IF(B355="","",IFERROR(VLOOKUP(B355,Clientes!$A$2:$B$31,2,FALSE),""))</f>
        <v/>
      </c>
      <c r="K355" s="8">
        <f>IF(OR(H355="",J355=""),"",IF(I355="No",0,H355*J355))</f>
        <v/>
      </c>
    </row>
    <row r="356">
      <c r="A356" s="2" t="n"/>
      <c r="B356" s="3" t="n"/>
      <c r="C356" s="3" t="n"/>
      <c r="D356" s="4" t="n"/>
      <c r="E356" s="4" t="n"/>
      <c r="F356" s="5" t="n"/>
      <c r="G356" s="6">
        <f>IF(OR(D356="",E356=""),"",MOD(E356-D356,1)-F356)</f>
        <v/>
      </c>
      <c r="H356" s="7">
        <f>IF(G356="","",ROUND(G356*24,2))</f>
        <v/>
      </c>
      <c r="I356" s="3" t="n"/>
      <c r="J356" s="8">
        <f>IF(B356="","",IFERROR(VLOOKUP(B356,Clientes!$A$2:$B$31,2,FALSE),""))</f>
        <v/>
      </c>
      <c r="K356" s="8">
        <f>IF(OR(H356="",J356=""),"",IF(I356="No",0,H356*J356))</f>
        <v/>
      </c>
    </row>
    <row r="357">
      <c r="A357" s="2" t="n"/>
      <c r="B357" s="3" t="n"/>
      <c r="C357" s="3" t="n"/>
      <c r="D357" s="4" t="n"/>
      <c r="E357" s="4" t="n"/>
      <c r="F357" s="5" t="n"/>
      <c r="G357" s="6">
        <f>IF(OR(D357="",E357=""),"",MOD(E357-D357,1)-F357)</f>
        <v/>
      </c>
      <c r="H357" s="7">
        <f>IF(G357="","",ROUND(G357*24,2))</f>
        <v/>
      </c>
      <c r="I357" s="3" t="n"/>
      <c r="J357" s="8">
        <f>IF(B357="","",IFERROR(VLOOKUP(B357,Clientes!$A$2:$B$31,2,FALSE),""))</f>
        <v/>
      </c>
      <c r="K357" s="8">
        <f>IF(OR(H357="",J357=""),"",IF(I357="No",0,H357*J357))</f>
        <v/>
      </c>
    </row>
    <row r="358">
      <c r="A358" s="2" t="n"/>
      <c r="B358" s="3" t="n"/>
      <c r="C358" s="3" t="n"/>
      <c r="D358" s="4" t="n"/>
      <c r="E358" s="4" t="n"/>
      <c r="F358" s="5" t="n"/>
      <c r="G358" s="6">
        <f>IF(OR(D358="",E358=""),"",MOD(E358-D358,1)-F358)</f>
        <v/>
      </c>
      <c r="H358" s="7">
        <f>IF(G358="","",ROUND(G358*24,2))</f>
        <v/>
      </c>
      <c r="I358" s="3" t="n"/>
      <c r="J358" s="8">
        <f>IF(B358="","",IFERROR(VLOOKUP(B358,Clientes!$A$2:$B$31,2,FALSE),""))</f>
        <v/>
      </c>
      <c r="K358" s="8">
        <f>IF(OR(H358="",J358=""),"",IF(I358="No",0,H358*J358))</f>
        <v/>
      </c>
    </row>
    <row r="359">
      <c r="A359" s="2" t="n"/>
      <c r="B359" s="3" t="n"/>
      <c r="C359" s="3" t="n"/>
      <c r="D359" s="4" t="n"/>
      <c r="E359" s="4" t="n"/>
      <c r="F359" s="5" t="n"/>
      <c r="G359" s="6">
        <f>IF(OR(D359="",E359=""),"",MOD(E359-D359,1)-F359)</f>
        <v/>
      </c>
      <c r="H359" s="7">
        <f>IF(G359="","",ROUND(G359*24,2))</f>
        <v/>
      </c>
      <c r="I359" s="3" t="n"/>
      <c r="J359" s="8">
        <f>IF(B359="","",IFERROR(VLOOKUP(B359,Clientes!$A$2:$B$31,2,FALSE),""))</f>
        <v/>
      </c>
      <c r="K359" s="8">
        <f>IF(OR(H359="",J359=""),"",IF(I359="No",0,H359*J359))</f>
        <v/>
      </c>
    </row>
    <row r="360">
      <c r="A360" s="2" t="n"/>
      <c r="B360" s="3" t="n"/>
      <c r="C360" s="3" t="n"/>
      <c r="D360" s="4" t="n"/>
      <c r="E360" s="4" t="n"/>
      <c r="F360" s="5" t="n"/>
      <c r="G360" s="6">
        <f>IF(OR(D360="",E360=""),"",MOD(E360-D360,1)-F360)</f>
        <v/>
      </c>
      <c r="H360" s="7">
        <f>IF(G360="","",ROUND(G360*24,2))</f>
        <v/>
      </c>
      <c r="I360" s="3" t="n"/>
      <c r="J360" s="8">
        <f>IF(B360="","",IFERROR(VLOOKUP(B360,Clientes!$A$2:$B$31,2,FALSE),""))</f>
        <v/>
      </c>
      <c r="K360" s="8">
        <f>IF(OR(H360="",J360=""),"",IF(I360="No",0,H360*J360))</f>
        <v/>
      </c>
    </row>
    <row r="361">
      <c r="A361" s="2" t="n"/>
      <c r="B361" s="3" t="n"/>
      <c r="C361" s="3" t="n"/>
      <c r="D361" s="4" t="n"/>
      <c r="E361" s="4" t="n"/>
      <c r="F361" s="5" t="n"/>
      <c r="G361" s="6">
        <f>IF(OR(D361="",E361=""),"",MOD(E361-D361,1)-F361)</f>
        <v/>
      </c>
      <c r="H361" s="7">
        <f>IF(G361="","",ROUND(G361*24,2))</f>
        <v/>
      </c>
      <c r="I361" s="3" t="n"/>
      <c r="J361" s="8">
        <f>IF(B361="","",IFERROR(VLOOKUP(B361,Clientes!$A$2:$B$31,2,FALSE),""))</f>
        <v/>
      </c>
      <c r="K361" s="8">
        <f>IF(OR(H361="",J361=""),"",IF(I361="No",0,H361*J361))</f>
        <v/>
      </c>
    </row>
    <row r="362">
      <c r="A362" s="2" t="n"/>
      <c r="B362" s="3" t="n"/>
      <c r="C362" s="3" t="n"/>
      <c r="D362" s="4" t="n"/>
      <c r="E362" s="4" t="n"/>
      <c r="F362" s="5" t="n"/>
      <c r="G362" s="6">
        <f>IF(OR(D362="",E362=""),"",MOD(E362-D362,1)-F362)</f>
        <v/>
      </c>
      <c r="H362" s="7">
        <f>IF(G362="","",ROUND(G362*24,2))</f>
        <v/>
      </c>
      <c r="I362" s="3" t="n"/>
      <c r="J362" s="8">
        <f>IF(B362="","",IFERROR(VLOOKUP(B362,Clientes!$A$2:$B$31,2,FALSE),""))</f>
        <v/>
      </c>
      <c r="K362" s="8">
        <f>IF(OR(H362="",J362=""),"",IF(I362="No",0,H362*J362))</f>
        <v/>
      </c>
    </row>
    <row r="363">
      <c r="A363" s="2" t="n"/>
      <c r="B363" s="3" t="n"/>
      <c r="C363" s="3" t="n"/>
      <c r="D363" s="4" t="n"/>
      <c r="E363" s="4" t="n"/>
      <c r="F363" s="5" t="n"/>
      <c r="G363" s="6">
        <f>IF(OR(D363="",E363=""),"",MOD(E363-D363,1)-F363)</f>
        <v/>
      </c>
      <c r="H363" s="7">
        <f>IF(G363="","",ROUND(G363*24,2))</f>
        <v/>
      </c>
      <c r="I363" s="3" t="n"/>
      <c r="J363" s="8">
        <f>IF(B363="","",IFERROR(VLOOKUP(B363,Clientes!$A$2:$B$31,2,FALSE),""))</f>
        <v/>
      </c>
      <c r="K363" s="8">
        <f>IF(OR(H363="",J363=""),"",IF(I363="No",0,H363*J363))</f>
        <v/>
      </c>
    </row>
    <row r="364">
      <c r="A364" s="2" t="n"/>
      <c r="B364" s="3" t="n"/>
      <c r="C364" s="3" t="n"/>
      <c r="D364" s="4" t="n"/>
      <c r="E364" s="4" t="n"/>
      <c r="F364" s="5" t="n"/>
      <c r="G364" s="6">
        <f>IF(OR(D364="",E364=""),"",MOD(E364-D364,1)-F364)</f>
        <v/>
      </c>
      <c r="H364" s="7">
        <f>IF(G364="","",ROUND(G364*24,2))</f>
        <v/>
      </c>
      <c r="I364" s="3" t="n"/>
      <c r="J364" s="8">
        <f>IF(B364="","",IFERROR(VLOOKUP(B364,Clientes!$A$2:$B$31,2,FALSE),""))</f>
        <v/>
      </c>
      <c r="K364" s="8">
        <f>IF(OR(H364="",J364=""),"",IF(I364="No",0,H364*J364))</f>
        <v/>
      </c>
    </row>
    <row r="365">
      <c r="A365" s="2" t="n"/>
      <c r="B365" s="3" t="n"/>
      <c r="C365" s="3" t="n"/>
      <c r="D365" s="4" t="n"/>
      <c r="E365" s="4" t="n"/>
      <c r="F365" s="5" t="n"/>
      <c r="G365" s="6">
        <f>IF(OR(D365="",E365=""),"",MOD(E365-D365,1)-F365)</f>
        <v/>
      </c>
      <c r="H365" s="7">
        <f>IF(G365="","",ROUND(G365*24,2))</f>
        <v/>
      </c>
      <c r="I365" s="3" t="n"/>
      <c r="J365" s="8">
        <f>IF(B365="","",IFERROR(VLOOKUP(B365,Clientes!$A$2:$B$31,2,FALSE),""))</f>
        <v/>
      </c>
      <c r="K365" s="8">
        <f>IF(OR(H365="",J365=""),"",IF(I365="No",0,H365*J365))</f>
        <v/>
      </c>
    </row>
    <row r="366">
      <c r="A366" s="2" t="n"/>
      <c r="B366" s="3" t="n"/>
      <c r="C366" s="3" t="n"/>
      <c r="D366" s="4" t="n"/>
      <c r="E366" s="4" t="n"/>
      <c r="F366" s="5" t="n"/>
      <c r="G366" s="6">
        <f>IF(OR(D366="",E366=""),"",MOD(E366-D366,1)-F366)</f>
        <v/>
      </c>
      <c r="H366" s="7">
        <f>IF(G366="","",ROUND(G366*24,2))</f>
        <v/>
      </c>
      <c r="I366" s="3" t="n"/>
      <c r="J366" s="8">
        <f>IF(B366="","",IFERROR(VLOOKUP(B366,Clientes!$A$2:$B$31,2,FALSE),""))</f>
        <v/>
      </c>
      <c r="K366" s="8">
        <f>IF(OR(H366="",J366=""),"",IF(I366="No",0,H366*J366))</f>
        <v/>
      </c>
    </row>
    <row r="367">
      <c r="A367" s="2" t="n"/>
      <c r="B367" s="3" t="n"/>
      <c r="C367" s="3" t="n"/>
      <c r="D367" s="4" t="n"/>
      <c r="E367" s="4" t="n"/>
      <c r="F367" s="5" t="n"/>
      <c r="G367" s="6">
        <f>IF(OR(D367="",E367=""),"",MOD(E367-D367,1)-F367)</f>
        <v/>
      </c>
      <c r="H367" s="7">
        <f>IF(G367="","",ROUND(G367*24,2))</f>
        <v/>
      </c>
      <c r="I367" s="3" t="n"/>
      <c r="J367" s="8">
        <f>IF(B367="","",IFERROR(VLOOKUP(B367,Clientes!$A$2:$B$31,2,FALSE),""))</f>
        <v/>
      </c>
      <c r="K367" s="8">
        <f>IF(OR(H367="",J367=""),"",IF(I367="No",0,H367*J367))</f>
        <v/>
      </c>
    </row>
    <row r="368">
      <c r="A368" s="2" t="n"/>
      <c r="B368" s="3" t="n"/>
      <c r="C368" s="3" t="n"/>
      <c r="D368" s="4" t="n"/>
      <c r="E368" s="4" t="n"/>
      <c r="F368" s="5" t="n"/>
      <c r="G368" s="6">
        <f>IF(OR(D368="",E368=""),"",MOD(E368-D368,1)-F368)</f>
        <v/>
      </c>
      <c r="H368" s="7">
        <f>IF(G368="","",ROUND(G368*24,2))</f>
        <v/>
      </c>
      <c r="I368" s="3" t="n"/>
      <c r="J368" s="8">
        <f>IF(B368="","",IFERROR(VLOOKUP(B368,Clientes!$A$2:$B$31,2,FALSE),""))</f>
        <v/>
      </c>
      <c r="K368" s="8">
        <f>IF(OR(H368="",J368=""),"",IF(I368="No",0,H368*J368))</f>
        <v/>
      </c>
    </row>
    <row r="369">
      <c r="A369" s="2" t="n"/>
      <c r="B369" s="3" t="n"/>
      <c r="C369" s="3" t="n"/>
      <c r="D369" s="4" t="n"/>
      <c r="E369" s="4" t="n"/>
      <c r="F369" s="5" t="n"/>
      <c r="G369" s="6">
        <f>IF(OR(D369="",E369=""),"",MOD(E369-D369,1)-F369)</f>
        <v/>
      </c>
      <c r="H369" s="7">
        <f>IF(G369="","",ROUND(G369*24,2))</f>
        <v/>
      </c>
      <c r="I369" s="3" t="n"/>
      <c r="J369" s="8">
        <f>IF(B369="","",IFERROR(VLOOKUP(B369,Clientes!$A$2:$B$31,2,FALSE),""))</f>
        <v/>
      </c>
      <c r="K369" s="8">
        <f>IF(OR(H369="",J369=""),"",IF(I369="No",0,H369*J369))</f>
        <v/>
      </c>
    </row>
    <row r="370">
      <c r="A370" s="2" t="n"/>
      <c r="B370" s="3" t="n"/>
      <c r="C370" s="3" t="n"/>
      <c r="D370" s="4" t="n"/>
      <c r="E370" s="4" t="n"/>
      <c r="F370" s="5" t="n"/>
      <c r="G370" s="6">
        <f>IF(OR(D370="",E370=""),"",MOD(E370-D370,1)-F370)</f>
        <v/>
      </c>
      <c r="H370" s="7">
        <f>IF(G370="","",ROUND(G370*24,2))</f>
        <v/>
      </c>
      <c r="I370" s="3" t="n"/>
      <c r="J370" s="8">
        <f>IF(B370="","",IFERROR(VLOOKUP(B370,Clientes!$A$2:$B$31,2,FALSE),""))</f>
        <v/>
      </c>
      <c r="K370" s="8">
        <f>IF(OR(H370="",J370=""),"",IF(I370="No",0,H370*J370))</f>
        <v/>
      </c>
    </row>
    <row r="371">
      <c r="A371" s="2" t="n"/>
      <c r="B371" s="3" t="n"/>
      <c r="C371" s="3" t="n"/>
      <c r="D371" s="4" t="n"/>
      <c r="E371" s="4" t="n"/>
      <c r="F371" s="5" t="n"/>
      <c r="G371" s="6">
        <f>IF(OR(D371="",E371=""),"",MOD(E371-D371,1)-F371)</f>
        <v/>
      </c>
      <c r="H371" s="7">
        <f>IF(G371="","",ROUND(G371*24,2))</f>
        <v/>
      </c>
      <c r="I371" s="3" t="n"/>
      <c r="J371" s="8">
        <f>IF(B371="","",IFERROR(VLOOKUP(B371,Clientes!$A$2:$B$31,2,FALSE),""))</f>
        <v/>
      </c>
      <c r="K371" s="8">
        <f>IF(OR(H371="",J371=""),"",IF(I371="No",0,H371*J371))</f>
        <v/>
      </c>
    </row>
    <row r="372">
      <c r="A372" s="2" t="n"/>
      <c r="B372" s="3" t="n"/>
      <c r="C372" s="3" t="n"/>
      <c r="D372" s="4" t="n"/>
      <c r="E372" s="4" t="n"/>
      <c r="F372" s="5" t="n"/>
      <c r="G372" s="6">
        <f>IF(OR(D372="",E372=""),"",MOD(E372-D372,1)-F372)</f>
        <v/>
      </c>
      <c r="H372" s="7">
        <f>IF(G372="","",ROUND(G372*24,2))</f>
        <v/>
      </c>
      <c r="I372" s="3" t="n"/>
      <c r="J372" s="8">
        <f>IF(B372="","",IFERROR(VLOOKUP(B372,Clientes!$A$2:$B$31,2,FALSE),""))</f>
        <v/>
      </c>
      <c r="K372" s="8">
        <f>IF(OR(H372="",J372=""),"",IF(I372="No",0,H372*J372))</f>
        <v/>
      </c>
    </row>
    <row r="373">
      <c r="A373" s="2" t="n"/>
      <c r="B373" s="3" t="n"/>
      <c r="C373" s="3" t="n"/>
      <c r="D373" s="4" t="n"/>
      <c r="E373" s="4" t="n"/>
      <c r="F373" s="5" t="n"/>
      <c r="G373" s="6">
        <f>IF(OR(D373="",E373=""),"",MOD(E373-D373,1)-F373)</f>
        <v/>
      </c>
      <c r="H373" s="7">
        <f>IF(G373="","",ROUND(G373*24,2))</f>
        <v/>
      </c>
      <c r="I373" s="3" t="n"/>
      <c r="J373" s="8">
        <f>IF(B373="","",IFERROR(VLOOKUP(B373,Clientes!$A$2:$B$31,2,FALSE),""))</f>
        <v/>
      </c>
      <c r="K373" s="8">
        <f>IF(OR(H373="",J373=""),"",IF(I373="No",0,H373*J373))</f>
        <v/>
      </c>
    </row>
    <row r="374">
      <c r="A374" s="2" t="n"/>
      <c r="B374" s="3" t="n"/>
      <c r="C374" s="3" t="n"/>
      <c r="D374" s="4" t="n"/>
      <c r="E374" s="4" t="n"/>
      <c r="F374" s="5" t="n"/>
      <c r="G374" s="6">
        <f>IF(OR(D374="",E374=""),"",MOD(E374-D374,1)-F374)</f>
        <v/>
      </c>
      <c r="H374" s="7">
        <f>IF(G374="","",ROUND(G374*24,2))</f>
        <v/>
      </c>
      <c r="I374" s="3" t="n"/>
      <c r="J374" s="8">
        <f>IF(B374="","",IFERROR(VLOOKUP(B374,Clientes!$A$2:$B$31,2,FALSE),""))</f>
        <v/>
      </c>
      <c r="K374" s="8">
        <f>IF(OR(H374="",J374=""),"",IF(I374="No",0,H374*J374))</f>
        <v/>
      </c>
    </row>
    <row r="375">
      <c r="A375" s="2" t="n"/>
      <c r="B375" s="3" t="n"/>
      <c r="C375" s="3" t="n"/>
      <c r="D375" s="4" t="n"/>
      <c r="E375" s="4" t="n"/>
      <c r="F375" s="5" t="n"/>
      <c r="G375" s="6">
        <f>IF(OR(D375="",E375=""),"",MOD(E375-D375,1)-F375)</f>
        <v/>
      </c>
      <c r="H375" s="7">
        <f>IF(G375="","",ROUND(G375*24,2))</f>
        <v/>
      </c>
      <c r="I375" s="3" t="n"/>
      <c r="J375" s="8">
        <f>IF(B375="","",IFERROR(VLOOKUP(B375,Clientes!$A$2:$B$31,2,FALSE),""))</f>
        <v/>
      </c>
      <c r="K375" s="8">
        <f>IF(OR(H375="",J375=""),"",IF(I375="No",0,H375*J375))</f>
        <v/>
      </c>
    </row>
    <row r="376">
      <c r="A376" s="2" t="n"/>
      <c r="B376" s="3" t="n"/>
      <c r="C376" s="3" t="n"/>
      <c r="D376" s="4" t="n"/>
      <c r="E376" s="4" t="n"/>
      <c r="F376" s="5" t="n"/>
      <c r="G376" s="6">
        <f>IF(OR(D376="",E376=""),"",MOD(E376-D376,1)-F376)</f>
        <v/>
      </c>
      <c r="H376" s="7">
        <f>IF(G376="","",ROUND(G376*24,2))</f>
        <v/>
      </c>
      <c r="I376" s="3" t="n"/>
      <c r="J376" s="8">
        <f>IF(B376="","",IFERROR(VLOOKUP(B376,Clientes!$A$2:$B$31,2,FALSE),""))</f>
        <v/>
      </c>
      <c r="K376" s="8">
        <f>IF(OR(H376="",J376=""),"",IF(I376="No",0,H376*J376))</f>
        <v/>
      </c>
    </row>
    <row r="377">
      <c r="A377" s="2" t="n"/>
      <c r="B377" s="3" t="n"/>
      <c r="C377" s="3" t="n"/>
      <c r="D377" s="4" t="n"/>
      <c r="E377" s="4" t="n"/>
      <c r="F377" s="5" t="n"/>
      <c r="G377" s="6">
        <f>IF(OR(D377="",E377=""),"",MOD(E377-D377,1)-F377)</f>
        <v/>
      </c>
      <c r="H377" s="7">
        <f>IF(G377="","",ROUND(G377*24,2))</f>
        <v/>
      </c>
      <c r="I377" s="3" t="n"/>
      <c r="J377" s="8">
        <f>IF(B377="","",IFERROR(VLOOKUP(B377,Clientes!$A$2:$B$31,2,FALSE),""))</f>
        <v/>
      </c>
      <c r="K377" s="8">
        <f>IF(OR(H377="",J377=""),"",IF(I377="No",0,H377*J377))</f>
        <v/>
      </c>
    </row>
    <row r="378">
      <c r="A378" s="2" t="n"/>
      <c r="B378" s="3" t="n"/>
      <c r="C378" s="3" t="n"/>
      <c r="D378" s="4" t="n"/>
      <c r="E378" s="4" t="n"/>
      <c r="F378" s="5" t="n"/>
      <c r="G378" s="6">
        <f>IF(OR(D378="",E378=""),"",MOD(E378-D378,1)-F378)</f>
        <v/>
      </c>
      <c r="H378" s="7">
        <f>IF(G378="","",ROUND(G378*24,2))</f>
        <v/>
      </c>
      <c r="I378" s="3" t="n"/>
      <c r="J378" s="8">
        <f>IF(B378="","",IFERROR(VLOOKUP(B378,Clientes!$A$2:$B$31,2,FALSE),""))</f>
        <v/>
      </c>
      <c r="K378" s="8">
        <f>IF(OR(H378="",J378=""),"",IF(I378="No",0,H378*J378))</f>
        <v/>
      </c>
    </row>
    <row r="379">
      <c r="A379" s="2" t="n"/>
      <c r="B379" s="3" t="n"/>
      <c r="C379" s="3" t="n"/>
      <c r="D379" s="4" t="n"/>
      <c r="E379" s="4" t="n"/>
      <c r="F379" s="5" t="n"/>
      <c r="G379" s="6">
        <f>IF(OR(D379="",E379=""),"",MOD(E379-D379,1)-F379)</f>
        <v/>
      </c>
      <c r="H379" s="7">
        <f>IF(G379="","",ROUND(G379*24,2))</f>
        <v/>
      </c>
      <c r="I379" s="3" t="n"/>
      <c r="J379" s="8">
        <f>IF(B379="","",IFERROR(VLOOKUP(B379,Clientes!$A$2:$B$31,2,FALSE),""))</f>
        <v/>
      </c>
      <c r="K379" s="8">
        <f>IF(OR(H379="",J379=""),"",IF(I379="No",0,H379*J379))</f>
        <v/>
      </c>
    </row>
    <row r="380">
      <c r="A380" s="2" t="n"/>
      <c r="B380" s="3" t="n"/>
      <c r="C380" s="3" t="n"/>
      <c r="D380" s="4" t="n"/>
      <c r="E380" s="4" t="n"/>
      <c r="F380" s="5" t="n"/>
      <c r="G380" s="6">
        <f>IF(OR(D380="",E380=""),"",MOD(E380-D380,1)-F380)</f>
        <v/>
      </c>
      <c r="H380" s="7">
        <f>IF(G380="","",ROUND(G380*24,2))</f>
        <v/>
      </c>
      <c r="I380" s="3" t="n"/>
      <c r="J380" s="8">
        <f>IF(B380="","",IFERROR(VLOOKUP(B380,Clientes!$A$2:$B$31,2,FALSE),""))</f>
        <v/>
      </c>
      <c r="K380" s="8">
        <f>IF(OR(H380="",J380=""),"",IF(I380="No",0,H380*J380))</f>
        <v/>
      </c>
    </row>
    <row r="381">
      <c r="A381" s="2" t="n"/>
      <c r="B381" s="3" t="n"/>
      <c r="C381" s="3" t="n"/>
      <c r="D381" s="4" t="n"/>
      <c r="E381" s="4" t="n"/>
      <c r="F381" s="5" t="n"/>
      <c r="G381" s="6">
        <f>IF(OR(D381="",E381=""),"",MOD(E381-D381,1)-F381)</f>
        <v/>
      </c>
      <c r="H381" s="7">
        <f>IF(G381="","",ROUND(G381*24,2))</f>
        <v/>
      </c>
      <c r="I381" s="3" t="n"/>
      <c r="J381" s="8">
        <f>IF(B381="","",IFERROR(VLOOKUP(B381,Clientes!$A$2:$B$31,2,FALSE),""))</f>
        <v/>
      </c>
      <c r="K381" s="8">
        <f>IF(OR(H381="",J381=""),"",IF(I381="No",0,H381*J381))</f>
        <v/>
      </c>
    </row>
    <row r="382">
      <c r="A382" s="2" t="n"/>
      <c r="B382" s="3" t="n"/>
      <c r="C382" s="3" t="n"/>
      <c r="D382" s="4" t="n"/>
      <c r="E382" s="4" t="n"/>
      <c r="F382" s="5" t="n"/>
      <c r="G382" s="6">
        <f>IF(OR(D382="",E382=""),"",MOD(E382-D382,1)-F382)</f>
        <v/>
      </c>
      <c r="H382" s="7">
        <f>IF(G382="","",ROUND(G382*24,2))</f>
        <v/>
      </c>
      <c r="I382" s="3" t="n"/>
      <c r="J382" s="8">
        <f>IF(B382="","",IFERROR(VLOOKUP(B382,Clientes!$A$2:$B$31,2,FALSE),""))</f>
        <v/>
      </c>
      <c r="K382" s="8">
        <f>IF(OR(H382="",J382=""),"",IF(I382="No",0,H382*J382))</f>
        <v/>
      </c>
    </row>
    <row r="383">
      <c r="A383" s="2" t="n"/>
      <c r="B383" s="3" t="n"/>
      <c r="C383" s="3" t="n"/>
      <c r="D383" s="4" t="n"/>
      <c r="E383" s="4" t="n"/>
      <c r="F383" s="5" t="n"/>
      <c r="G383" s="6">
        <f>IF(OR(D383="",E383=""),"",MOD(E383-D383,1)-F383)</f>
        <v/>
      </c>
      <c r="H383" s="7">
        <f>IF(G383="","",ROUND(G383*24,2))</f>
        <v/>
      </c>
      <c r="I383" s="3" t="n"/>
      <c r="J383" s="8">
        <f>IF(B383="","",IFERROR(VLOOKUP(B383,Clientes!$A$2:$B$31,2,FALSE),""))</f>
        <v/>
      </c>
      <c r="K383" s="8">
        <f>IF(OR(H383="",J383=""),"",IF(I383="No",0,H383*J383))</f>
        <v/>
      </c>
    </row>
    <row r="384">
      <c r="A384" s="2" t="n"/>
      <c r="B384" s="3" t="n"/>
      <c r="C384" s="3" t="n"/>
      <c r="D384" s="4" t="n"/>
      <c r="E384" s="4" t="n"/>
      <c r="F384" s="5" t="n"/>
      <c r="G384" s="6">
        <f>IF(OR(D384="",E384=""),"",MOD(E384-D384,1)-F384)</f>
        <v/>
      </c>
      <c r="H384" s="7">
        <f>IF(G384="","",ROUND(G384*24,2))</f>
        <v/>
      </c>
      <c r="I384" s="3" t="n"/>
      <c r="J384" s="8">
        <f>IF(B384="","",IFERROR(VLOOKUP(B384,Clientes!$A$2:$B$31,2,FALSE),""))</f>
        <v/>
      </c>
      <c r="K384" s="8">
        <f>IF(OR(H384="",J384=""),"",IF(I384="No",0,H384*J384))</f>
        <v/>
      </c>
    </row>
    <row r="385">
      <c r="A385" s="2" t="n"/>
      <c r="B385" s="3" t="n"/>
      <c r="C385" s="3" t="n"/>
      <c r="D385" s="4" t="n"/>
      <c r="E385" s="4" t="n"/>
      <c r="F385" s="5" t="n"/>
      <c r="G385" s="6">
        <f>IF(OR(D385="",E385=""),"",MOD(E385-D385,1)-F385)</f>
        <v/>
      </c>
      <c r="H385" s="7">
        <f>IF(G385="","",ROUND(G385*24,2))</f>
        <v/>
      </c>
      <c r="I385" s="3" t="n"/>
      <c r="J385" s="8">
        <f>IF(B385="","",IFERROR(VLOOKUP(B385,Clientes!$A$2:$B$31,2,FALSE),""))</f>
        <v/>
      </c>
      <c r="K385" s="8">
        <f>IF(OR(H385="",J385=""),"",IF(I385="No",0,H385*J385))</f>
        <v/>
      </c>
    </row>
    <row r="386">
      <c r="A386" s="2" t="n"/>
      <c r="B386" s="3" t="n"/>
      <c r="C386" s="3" t="n"/>
      <c r="D386" s="4" t="n"/>
      <c r="E386" s="4" t="n"/>
      <c r="F386" s="5" t="n"/>
      <c r="G386" s="6">
        <f>IF(OR(D386="",E386=""),"",MOD(E386-D386,1)-F386)</f>
        <v/>
      </c>
      <c r="H386" s="7">
        <f>IF(G386="","",ROUND(G386*24,2))</f>
        <v/>
      </c>
      <c r="I386" s="3" t="n"/>
      <c r="J386" s="8">
        <f>IF(B386="","",IFERROR(VLOOKUP(B386,Clientes!$A$2:$B$31,2,FALSE),""))</f>
        <v/>
      </c>
      <c r="K386" s="8">
        <f>IF(OR(H386="",J386=""),"",IF(I386="No",0,H386*J386))</f>
        <v/>
      </c>
    </row>
    <row r="387">
      <c r="A387" s="2" t="n"/>
      <c r="B387" s="3" t="n"/>
      <c r="C387" s="3" t="n"/>
      <c r="D387" s="4" t="n"/>
      <c r="E387" s="4" t="n"/>
      <c r="F387" s="5" t="n"/>
      <c r="G387" s="6">
        <f>IF(OR(D387="",E387=""),"",MOD(E387-D387,1)-F387)</f>
        <v/>
      </c>
      <c r="H387" s="7">
        <f>IF(G387="","",ROUND(G387*24,2))</f>
        <v/>
      </c>
      <c r="I387" s="3" t="n"/>
      <c r="J387" s="8">
        <f>IF(B387="","",IFERROR(VLOOKUP(B387,Clientes!$A$2:$B$31,2,FALSE),""))</f>
        <v/>
      </c>
      <c r="K387" s="8">
        <f>IF(OR(H387="",J387=""),"",IF(I387="No",0,H387*J387))</f>
        <v/>
      </c>
    </row>
    <row r="388">
      <c r="A388" s="2" t="n"/>
      <c r="B388" s="3" t="n"/>
      <c r="C388" s="3" t="n"/>
      <c r="D388" s="4" t="n"/>
      <c r="E388" s="4" t="n"/>
      <c r="F388" s="5" t="n"/>
      <c r="G388" s="6">
        <f>IF(OR(D388="",E388=""),"",MOD(E388-D388,1)-F388)</f>
        <v/>
      </c>
      <c r="H388" s="7">
        <f>IF(G388="","",ROUND(G388*24,2))</f>
        <v/>
      </c>
      <c r="I388" s="3" t="n"/>
      <c r="J388" s="8">
        <f>IF(B388="","",IFERROR(VLOOKUP(B388,Clientes!$A$2:$B$31,2,FALSE),""))</f>
        <v/>
      </c>
      <c r="K388" s="8">
        <f>IF(OR(H388="",J388=""),"",IF(I388="No",0,H388*J388))</f>
        <v/>
      </c>
    </row>
    <row r="389">
      <c r="A389" s="2" t="n"/>
      <c r="B389" s="3" t="n"/>
      <c r="C389" s="3" t="n"/>
      <c r="D389" s="4" t="n"/>
      <c r="E389" s="4" t="n"/>
      <c r="F389" s="5" t="n"/>
      <c r="G389" s="6">
        <f>IF(OR(D389="",E389=""),"",MOD(E389-D389,1)-F389)</f>
        <v/>
      </c>
      <c r="H389" s="7">
        <f>IF(G389="","",ROUND(G389*24,2))</f>
        <v/>
      </c>
      <c r="I389" s="3" t="n"/>
      <c r="J389" s="8">
        <f>IF(B389="","",IFERROR(VLOOKUP(B389,Clientes!$A$2:$B$31,2,FALSE),""))</f>
        <v/>
      </c>
      <c r="K389" s="8">
        <f>IF(OR(H389="",J389=""),"",IF(I389="No",0,H389*J389))</f>
        <v/>
      </c>
    </row>
    <row r="390">
      <c r="A390" s="2" t="n"/>
      <c r="B390" s="3" t="n"/>
      <c r="C390" s="3" t="n"/>
      <c r="D390" s="4" t="n"/>
      <c r="E390" s="4" t="n"/>
      <c r="F390" s="5" t="n"/>
      <c r="G390" s="6">
        <f>IF(OR(D390="",E390=""),"",MOD(E390-D390,1)-F390)</f>
        <v/>
      </c>
      <c r="H390" s="7">
        <f>IF(G390="","",ROUND(G390*24,2))</f>
        <v/>
      </c>
      <c r="I390" s="3" t="n"/>
      <c r="J390" s="8">
        <f>IF(B390="","",IFERROR(VLOOKUP(B390,Clientes!$A$2:$B$31,2,FALSE),""))</f>
        <v/>
      </c>
      <c r="K390" s="8">
        <f>IF(OR(H390="",J390=""),"",IF(I390="No",0,H390*J390))</f>
        <v/>
      </c>
    </row>
    <row r="391">
      <c r="A391" s="2" t="n"/>
      <c r="B391" s="3" t="n"/>
      <c r="C391" s="3" t="n"/>
      <c r="D391" s="4" t="n"/>
      <c r="E391" s="4" t="n"/>
      <c r="F391" s="5" t="n"/>
      <c r="G391" s="6">
        <f>IF(OR(D391="",E391=""),"",MOD(E391-D391,1)-F391)</f>
        <v/>
      </c>
      <c r="H391" s="7">
        <f>IF(G391="","",ROUND(G391*24,2))</f>
        <v/>
      </c>
      <c r="I391" s="3" t="n"/>
      <c r="J391" s="8">
        <f>IF(B391="","",IFERROR(VLOOKUP(B391,Clientes!$A$2:$B$31,2,FALSE),""))</f>
        <v/>
      </c>
      <c r="K391" s="8">
        <f>IF(OR(H391="",J391=""),"",IF(I391="No",0,H391*J391))</f>
        <v/>
      </c>
    </row>
    <row r="392">
      <c r="A392" s="2" t="n"/>
      <c r="B392" s="3" t="n"/>
      <c r="C392" s="3" t="n"/>
      <c r="D392" s="4" t="n"/>
      <c r="E392" s="4" t="n"/>
      <c r="F392" s="5" t="n"/>
      <c r="G392" s="6">
        <f>IF(OR(D392="",E392=""),"",MOD(E392-D392,1)-F392)</f>
        <v/>
      </c>
      <c r="H392" s="7">
        <f>IF(G392="","",ROUND(G392*24,2))</f>
        <v/>
      </c>
      <c r="I392" s="3" t="n"/>
      <c r="J392" s="8">
        <f>IF(B392="","",IFERROR(VLOOKUP(B392,Clientes!$A$2:$B$31,2,FALSE),""))</f>
        <v/>
      </c>
      <c r="K392" s="8">
        <f>IF(OR(H392="",J392=""),"",IF(I392="No",0,H392*J392))</f>
        <v/>
      </c>
    </row>
    <row r="393">
      <c r="A393" s="2" t="n"/>
      <c r="B393" s="3" t="n"/>
      <c r="C393" s="3" t="n"/>
      <c r="D393" s="4" t="n"/>
      <c r="E393" s="4" t="n"/>
      <c r="F393" s="5" t="n"/>
      <c r="G393" s="6">
        <f>IF(OR(D393="",E393=""),"",MOD(E393-D393,1)-F393)</f>
        <v/>
      </c>
      <c r="H393" s="7">
        <f>IF(G393="","",ROUND(G393*24,2))</f>
        <v/>
      </c>
      <c r="I393" s="3" t="n"/>
      <c r="J393" s="8">
        <f>IF(B393="","",IFERROR(VLOOKUP(B393,Clientes!$A$2:$B$31,2,FALSE),""))</f>
        <v/>
      </c>
      <c r="K393" s="8">
        <f>IF(OR(H393="",J393=""),"",IF(I393="No",0,H393*J393))</f>
        <v/>
      </c>
    </row>
    <row r="394">
      <c r="A394" s="2" t="n"/>
      <c r="B394" s="3" t="n"/>
      <c r="C394" s="3" t="n"/>
      <c r="D394" s="4" t="n"/>
      <c r="E394" s="4" t="n"/>
      <c r="F394" s="5" t="n"/>
      <c r="G394" s="6">
        <f>IF(OR(D394="",E394=""),"",MOD(E394-D394,1)-F394)</f>
        <v/>
      </c>
      <c r="H394" s="7">
        <f>IF(G394="","",ROUND(G394*24,2))</f>
        <v/>
      </c>
      <c r="I394" s="3" t="n"/>
      <c r="J394" s="8">
        <f>IF(B394="","",IFERROR(VLOOKUP(B394,Clientes!$A$2:$B$31,2,FALSE),""))</f>
        <v/>
      </c>
      <c r="K394" s="8">
        <f>IF(OR(H394="",J394=""),"",IF(I394="No",0,H394*J394))</f>
        <v/>
      </c>
    </row>
    <row r="395">
      <c r="A395" s="2" t="n"/>
      <c r="B395" s="3" t="n"/>
      <c r="C395" s="3" t="n"/>
      <c r="D395" s="4" t="n"/>
      <c r="E395" s="4" t="n"/>
      <c r="F395" s="5" t="n"/>
      <c r="G395" s="6">
        <f>IF(OR(D395="",E395=""),"",MOD(E395-D395,1)-F395)</f>
        <v/>
      </c>
      <c r="H395" s="7">
        <f>IF(G395="","",ROUND(G395*24,2))</f>
        <v/>
      </c>
      <c r="I395" s="3" t="n"/>
      <c r="J395" s="8">
        <f>IF(B395="","",IFERROR(VLOOKUP(B395,Clientes!$A$2:$B$31,2,FALSE),""))</f>
        <v/>
      </c>
      <c r="K395" s="8">
        <f>IF(OR(H395="",J395=""),"",IF(I395="No",0,H395*J395))</f>
        <v/>
      </c>
    </row>
    <row r="396">
      <c r="A396" s="2" t="n"/>
      <c r="B396" s="3" t="n"/>
      <c r="C396" s="3" t="n"/>
      <c r="D396" s="4" t="n"/>
      <c r="E396" s="4" t="n"/>
      <c r="F396" s="5" t="n"/>
      <c r="G396" s="6">
        <f>IF(OR(D396="",E396=""),"",MOD(E396-D396,1)-F396)</f>
        <v/>
      </c>
      <c r="H396" s="7">
        <f>IF(G396="","",ROUND(G396*24,2))</f>
        <v/>
      </c>
      <c r="I396" s="3" t="n"/>
      <c r="J396" s="8">
        <f>IF(B396="","",IFERROR(VLOOKUP(B396,Clientes!$A$2:$B$31,2,FALSE),""))</f>
        <v/>
      </c>
      <c r="K396" s="8">
        <f>IF(OR(H396="",J396=""),"",IF(I396="No",0,H396*J396))</f>
        <v/>
      </c>
    </row>
    <row r="397">
      <c r="A397" s="2" t="n"/>
      <c r="B397" s="3" t="n"/>
      <c r="C397" s="3" t="n"/>
      <c r="D397" s="4" t="n"/>
      <c r="E397" s="4" t="n"/>
      <c r="F397" s="5" t="n"/>
      <c r="G397" s="6">
        <f>IF(OR(D397="",E397=""),"",MOD(E397-D397,1)-F397)</f>
        <v/>
      </c>
      <c r="H397" s="7">
        <f>IF(G397="","",ROUND(G397*24,2))</f>
        <v/>
      </c>
      <c r="I397" s="3" t="n"/>
      <c r="J397" s="8">
        <f>IF(B397="","",IFERROR(VLOOKUP(B397,Clientes!$A$2:$B$31,2,FALSE),""))</f>
        <v/>
      </c>
      <c r="K397" s="8">
        <f>IF(OR(H397="",J397=""),"",IF(I397="No",0,H397*J397))</f>
        <v/>
      </c>
    </row>
    <row r="398">
      <c r="A398" s="2" t="n"/>
      <c r="B398" s="3" t="n"/>
      <c r="C398" s="3" t="n"/>
      <c r="D398" s="4" t="n"/>
      <c r="E398" s="4" t="n"/>
      <c r="F398" s="5" t="n"/>
      <c r="G398" s="6">
        <f>IF(OR(D398="",E398=""),"",MOD(E398-D398,1)-F398)</f>
        <v/>
      </c>
      <c r="H398" s="7">
        <f>IF(G398="","",ROUND(G398*24,2))</f>
        <v/>
      </c>
      <c r="I398" s="3" t="n"/>
      <c r="J398" s="8">
        <f>IF(B398="","",IFERROR(VLOOKUP(B398,Clientes!$A$2:$B$31,2,FALSE),""))</f>
        <v/>
      </c>
      <c r="K398" s="8">
        <f>IF(OR(H398="",J398=""),"",IF(I398="No",0,H398*J398))</f>
        <v/>
      </c>
    </row>
    <row r="399">
      <c r="A399" s="2" t="n"/>
      <c r="B399" s="3" t="n"/>
      <c r="C399" s="3" t="n"/>
      <c r="D399" s="4" t="n"/>
      <c r="E399" s="4" t="n"/>
      <c r="F399" s="5" t="n"/>
      <c r="G399" s="6">
        <f>IF(OR(D399="",E399=""),"",MOD(E399-D399,1)-F399)</f>
        <v/>
      </c>
      <c r="H399" s="7">
        <f>IF(G399="","",ROUND(G399*24,2))</f>
        <v/>
      </c>
      <c r="I399" s="3" t="n"/>
      <c r="J399" s="8">
        <f>IF(B399="","",IFERROR(VLOOKUP(B399,Clientes!$A$2:$B$31,2,FALSE),""))</f>
        <v/>
      </c>
      <c r="K399" s="8">
        <f>IF(OR(H399="",J399=""),"",IF(I399="No",0,H399*J399))</f>
        <v/>
      </c>
    </row>
    <row r="400">
      <c r="A400" s="2" t="n"/>
      <c r="B400" s="3" t="n"/>
      <c r="C400" s="3" t="n"/>
      <c r="D400" s="4" t="n"/>
      <c r="E400" s="4" t="n"/>
      <c r="F400" s="5" t="n"/>
      <c r="G400" s="6">
        <f>IF(OR(D400="",E400=""),"",MOD(E400-D400,1)-F400)</f>
        <v/>
      </c>
      <c r="H400" s="7">
        <f>IF(G400="","",ROUND(G400*24,2))</f>
        <v/>
      </c>
      <c r="I400" s="3" t="n"/>
      <c r="J400" s="8">
        <f>IF(B400="","",IFERROR(VLOOKUP(B400,Clientes!$A$2:$B$31,2,FALSE),""))</f>
        <v/>
      </c>
      <c r="K400" s="8">
        <f>IF(OR(H400="",J400=""),"",IF(I400="No",0,H400*J400))</f>
        <v/>
      </c>
    </row>
    <row r="401">
      <c r="A401" s="2" t="n"/>
      <c r="B401" s="3" t="n"/>
      <c r="C401" s="3" t="n"/>
      <c r="D401" s="4" t="n"/>
      <c r="E401" s="4" t="n"/>
      <c r="F401" s="5" t="n"/>
      <c r="G401" s="6">
        <f>IF(OR(D401="",E401=""),"",MOD(E401-D401,1)-F401)</f>
        <v/>
      </c>
      <c r="H401" s="7">
        <f>IF(G401="","",ROUND(G401*24,2))</f>
        <v/>
      </c>
      <c r="I401" s="3" t="n"/>
      <c r="J401" s="8">
        <f>IF(B401="","",IFERROR(VLOOKUP(B401,Clientes!$A$2:$B$31,2,FALSE),""))</f>
        <v/>
      </c>
      <c r="K401" s="8">
        <f>IF(OR(H401="",J401=""),"",IF(I401="No",0,H401*J401))</f>
        <v/>
      </c>
    </row>
  </sheetData>
  <autoFilter ref="A1:K401"/>
  <dataValidations count="1">
    <dataValidation sqref="I2 I3 I4 I5 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I123 I124 I125 I126 I127 I128 I129 I130 I131 I132 I133 I134 I135 I136 I137 I138 I139 I140 I141 I142 I143 I144 I145 I146 I147 I148 I149 I150 I151 I152 I153 I154 I155 I156 I157 I158 I159 I160 I161 I162 I163 I164 I165 I166 I167 I168 I169 I170 I171 I172 I173 I174 I175 I176 I177 I178 I179 I180 I181 I182 I183 I184 I185 I186 I187 I188 I189 I190 I191 I192 I193 I194 I195 I196 I197 I198 I199 I200 I201 I202 I203 I204 I205 I206 I207 I208 I209 I210 I211 I212 I213 I214 I215 I216 I217 I218 I219 I220 I221 I222 I223 I224 I225 I226 I227 I228 I229 I230 I231 I232 I233 I234 I235 I236 I237 I238 I239 I240 I241 I242 I243 I244 I245 I246 I247 I248 I249 I250 I251 I252 I253 I254 I255 I256 I257 I258 I259 I260 I261 I262 I263 I264 I265 I266 I267 I268 I269 I270 I271 I272 I273 I274 I275 I276 I277 I278 I279 I280 I281 I282 I283 I284 I285 I286 I287 I288 I289 I290 I291 I292 I293 I294 I295 I296 I297 I298 I299 I300 I301 I302 I303 I304 I305 I306 I307 I308 I309 I310 I311 I312 I313 I314 I315 I316 I317 I318 I319 I320 I321 I322 I323 I324 I325 I326 I327 I328 I329 I330 I331 I332 I333 I334 I335 I336 I337 I338 I339 I340 I341 I342 I343 I344 I345 I346 I347 I348 I349 I350 I351 I352 I353 I354 I355 I356 I357 I358 I359 I360 I361 I362 I363 I364 I365 I366 I367 I368 I369 I370 I371 I372 I373 I374 I375 I376 I377 I378 I379 I380 I381 I382 I383 I384 I385 I386 I387 I388 I389 I390 I391 I392 I393 I394 I395 I396 I397 I398 I399 I400 I401" showDropDown="0" showInputMessage="0" showErrorMessage="0" allowBlank="1" errorTitle="Facturable" error="Escribí Sí o No" type="list">
      <formula1>"Sí,No"</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26" customWidth="1" min="1" max="1"/>
    <col width="14" customWidth="1" min="2" max="2"/>
    <col width="18" customWidth="1" min="3" max="3"/>
    <col width="14" customWidth="1" min="4" max="4"/>
  </cols>
  <sheetData>
    <row r="1">
      <c r="A1" s="9" t="inlineStr">
        <is>
          <t>Resumen por cliente</t>
        </is>
      </c>
    </row>
    <row r="2">
      <c r="A2" s="10" t="inlineStr">
        <is>
          <t>Se calcula solo a partir de las hojas Horas y Clientes. No hay que tocar nada acá.</t>
        </is>
      </c>
    </row>
    <row r="4">
      <c r="A4" s="1" t="inlineStr">
        <is>
          <t>Cliente</t>
        </is>
      </c>
      <c r="B4" s="1" t="inlineStr">
        <is>
          <t>Horas</t>
        </is>
      </c>
      <c r="C4" s="1" t="inlineStr">
        <is>
          <t>Horas facturables</t>
        </is>
      </c>
      <c r="D4" s="1" t="inlineStr">
        <is>
          <t>Importe</t>
        </is>
      </c>
    </row>
    <row r="5">
      <c r="A5" s="3">
        <f>IF(Clientes!A2="","",Clientes!A2)</f>
        <v/>
      </c>
      <c r="B5" s="5">
        <f>IF(A5="","",SUMIF(Horas!$B:$B,A5,Horas!$G:$G))</f>
        <v/>
      </c>
      <c r="C5" s="5">
        <f>IF(A5="","",SUMIFS(Horas!$G:$G,Horas!$B:$B,A5,Horas!$I:$I,"&lt;&gt;No"))</f>
        <v/>
      </c>
      <c r="D5" s="11">
        <f>IF(A5="","",SUMIF(Horas!$B:$B,A5,Horas!$K:$K))</f>
        <v/>
      </c>
    </row>
    <row r="6">
      <c r="A6" s="3">
        <f>IF(Clientes!A3="","",Clientes!A3)</f>
        <v/>
      </c>
      <c r="B6" s="5">
        <f>IF(A6="","",SUMIF(Horas!$B:$B,A6,Horas!$G:$G))</f>
        <v/>
      </c>
      <c r="C6" s="5">
        <f>IF(A6="","",SUMIFS(Horas!$G:$G,Horas!$B:$B,A6,Horas!$I:$I,"&lt;&gt;No"))</f>
        <v/>
      </c>
      <c r="D6" s="11">
        <f>IF(A6="","",SUMIF(Horas!$B:$B,A6,Horas!$K:$K))</f>
        <v/>
      </c>
    </row>
    <row r="7">
      <c r="A7" s="3">
        <f>IF(Clientes!A4="","",Clientes!A4)</f>
        <v/>
      </c>
      <c r="B7" s="5">
        <f>IF(A7="","",SUMIF(Horas!$B:$B,A7,Horas!$G:$G))</f>
        <v/>
      </c>
      <c r="C7" s="5">
        <f>IF(A7="","",SUMIFS(Horas!$G:$G,Horas!$B:$B,A7,Horas!$I:$I,"&lt;&gt;No"))</f>
        <v/>
      </c>
      <c r="D7" s="11">
        <f>IF(A7="","",SUMIF(Horas!$B:$B,A7,Horas!$K:$K))</f>
        <v/>
      </c>
    </row>
    <row r="8">
      <c r="A8" s="3">
        <f>IF(Clientes!A5="","",Clientes!A5)</f>
        <v/>
      </c>
      <c r="B8" s="5">
        <f>IF(A8="","",SUMIF(Horas!$B:$B,A8,Horas!$G:$G))</f>
        <v/>
      </c>
      <c r="C8" s="5">
        <f>IF(A8="","",SUMIFS(Horas!$G:$G,Horas!$B:$B,A8,Horas!$I:$I,"&lt;&gt;No"))</f>
        <v/>
      </c>
      <c r="D8" s="11">
        <f>IF(A8="","",SUMIF(Horas!$B:$B,A8,Horas!$K:$K))</f>
        <v/>
      </c>
    </row>
    <row r="9">
      <c r="A9" s="3">
        <f>IF(Clientes!A6="","",Clientes!A6)</f>
        <v/>
      </c>
      <c r="B9" s="5">
        <f>IF(A9="","",SUMIF(Horas!$B:$B,A9,Horas!$G:$G))</f>
        <v/>
      </c>
      <c r="C9" s="5">
        <f>IF(A9="","",SUMIFS(Horas!$G:$G,Horas!$B:$B,A9,Horas!$I:$I,"&lt;&gt;No"))</f>
        <v/>
      </c>
      <c r="D9" s="11">
        <f>IF(A9="","",SUMIF(Horas!$B:$B,A9,Horas!$K:$K))</f>
        <v/>
      </c>
    </row>
    <row r="10">
      <c r="A10" s="3">
        <f>IF(Clientes!A7="","",Clientes!A7)</f>
        <v/>
      </c>
      <c r="B10" s="5">
        <f>IF(A10="","",SUMIF(Horas!$B:$B,A10,Horas!$G:$G))</f>
        <v/>
      </c>
      <c r="C10" s="5">
        <f>IF(A10="","",SUMIFS(Horas!$G:$G,Horas!$B:$B,A10,Horas!$I:$I,"&lt;&gt;No"))</f>
        <v/>
      </c>
      <c r="D10" s="11">
        <f>IF(A10="","",SUMIF(Horas!$B:$B,A10,Horas!$K:$K))</f>
        <v/>
      </c>
    </row>
    <row r="11">
      <c r="A11" s="3">
        <f>IF(Clientes!A8="","",Clientes!A8)</f>
        <v/>
      </c>
      <c r="B11" s="5">
        <f>IF(A11="","",SUMIF(Horas!$B:$B,A11,Horas!$G:$G))</f>
        <v/>
      </c>
      <c r="C11" s="5">
        <f>IF(A11="","",SUMIFS(Horas!$G:$G,Horas!$B:$B,A11,Horas!$I:$I,"&lt;&gt;No"))</f>
        <v/>
      </c>
      <c r="D11" s="11">
        <f>IF(A11="","",SUMIF(Horas!$B:$B,A11,Horas!$K:$K))</f>
        <v/>
      </c>
    </row>
    <row r="12">
      <c r="A12" s="3">
        <f>IF(Clientes!A9="","",Clientes!A9)</f>
        <v/>
      </c>
      <c r="B12" s="5">
        <f>IF(A12="","",SUMIF(Horas!$B:$B,A12,Horas!$G:$G))</f>
        <v/>
      </c>
      <c r="C12" s="5">
        <f>IF(A12="","",SUMIFS(Horas!$G:$G,Horas!$B:$B,A12,Horas!$I:$I,"&lt;&gt;No"))</f>
        <v/>
      </c>
      <c r="D12" s="11">
        <f>IF(A12="","",SUMIF(Horas!$B:$B,A12,Horas!$K:$K))</f>
        <v/>
      </c>
    </row>
    <row r="13">
      <c r="A13" s="3">
        <f>IF(Clientes!A10="","",Clientes!A10)</f>
        <v/>
      </c>
      <c r="B13" s="5">
        <f>IF(A13="","",SUMIF(Horas!$B:$B,A13,Horas!$G:$G))</f>
        <v/>
      </c>
      <c r="C13" s="5">
        <f>IF(A13="","",SUMIFS(Horas!$G:$G,Horas!$B:$B,A13,Horas!$I:$I,"&lt;&gt;No"))</f>
        <v/>
      </c>
      <c r="D13" s="11">
        <f>IF(A13="","",SUMIF(Horas!$B:$B,A13,Horas!$K:$K))</f>
        <v/>
      </c>
    </row>
    <row r="14">
      <c r="A14" s="3">
        <f>IF(Clientes!A11="","",Clientes!A11)</f>
        <v/>
      </c>
      <c r="B14" s="5">
        <f>IF(A14="","",SUMIF(Horas!$B:$B,A14,Horas!$G:$G))</f>
        <v/>
      </c>
      <c r="C14" s="5">
        <f>IF(A14="","",SUMIFS(Horas!$G:$G,Horas!$B:$B,A14,Horas!$I:$I,"&lt;&gt;No"))</f>
        <v/>
      </c>
      <c r="D14" s="11">
        <f>IF(A14="","",SUMIF(Horas!$B:$B,A14,Horas!$K:$K))</f>
        <v/>
      </c>
    </row>
    <row r="15">
      <c r="A15" s="3">
        <f>IF(Clientes!A12="","",Clientes!A12)</f>
        <v/>
      </c>
      <c r="B15" s="5">
        <f>IF(A15="","",SUMIF(Horas!$B:$B,A15,Horas!$G:$G))</f>
        <v/>
      </c>
      <c r="C15" s="5">
        <f>IF(A15="","",SUMIFS(Horas!$G:$G,Horas!$B:$B,A15,Horas!$I:$I,"&lt;&gt;No"))</f>
        <v/>
      </c>
      <c r="D15" s="11">
        <f>IF(A15="","",SUMIF(Horas!$B:$B,A15,Horas!$K:$K))</f>
        <v/>
      </c>
    </row>
    <row r="16">
      <c r="A16" s="3">
        <f>IF(Clientes!A13="","",Clientes!A13)</f>
        <v/>
      </c>
      <c r="B16" s="5">
        <f>IF(A16="","",SUMIF(Horas!$B:$B,A16,Horas!$G:$G))</f>
        <v/>
      </c>
      <c r="C16" s="5">
        <f>IF(A16="","",SUMIFS(Horas!$G:$G,Horas!$B:$B,A16,Horas!$I:$I,"&lt;&gt;No"))</f>
        <v/>
      </c>
      <c r="D16" s="11">
        <f>IF(A16="","",SUMIF(Horas!$B:$B,A16,Horas!$K:$K))</f>
        <v/>
      </c>
    </row>
    <row r="17">
      <c r="A17" s="3">
        <f>IF(Clientes!A14="","",Clientes!A14)</f>
        <v/>
      </c>
      <c r="B17" s="5">
        <f>IF(A17="","",SUMIF(Horas!$B:$B,A17,Horas!$G:$G))</f>
        <v/>
      </c>
      <c r="C17" s="5">
        <f>IF(A17="","",SUMIFS(Horas!$G:$G,Horas!$B:$B,A17,Horas!$I:$I,"&lt;&gt;No"))</f>
        <v/>
      </c>
      <c r="D17" s="11">
        <f>IF(A17="","",SUMIF(Horas!$B:$B,A17,Horas!$K:$K))</f>
        <v/>
      </c>
    </row>
    <row r="18">
      <c r="A18" s="3">
        <f>IF(Clientes!A15="","",Clientes!A15)</f>
        <v/>
      </c>
      <c r="B18" s="5">
        <f>IF(A18="","",SUMIF(Horas!$B:$B,A18,Horas!$G:$G))</f>
        <v/>
      </c>
      <c r="C18" s="5">
        <f>IF(A18="","",SUMIFS(Horas!$G:$G,Horas!$B:$B,A18,Horas!$I:$I,"&lt;&gt;No"))</f>
        <v/>
      </c>
      <c r="D18" s="11">
        <f>IF(A18="","",SUMIF(Horas!$B:$B,A18,Horas!$K:$K))</f>
        <v/>
      </c>
    </row>
    <row r="19">
      <c r="A19" s="3">
        <f>IF(Clientes!A16="","",Clientes!A16)</f>
        <v/>
      </c>
      <c r="B19" s="5">
        <f>IF(A19="","",SUMIF(Horas!$B:$B,A19,Horas!$G:$G))</f>
        <v/>
      </c>
      <c r="C19" s="5">
        <f>IF(A19="","",SUMIFS(Horas!$G:$G,Horas!$B:$B,A19,Horas!$I:$I,"&lt;&gt;No"))</f>
        <v/>
      </c>
      <c r="D19" s="11">
        <f>IF(A19="","",SUMIF(Horas!$B:$B,A19,Horas!$K:$K))</f>
        <v/>
      </c>
    </row>
    <row r="20">
      <c r="A20" s="3">
        <f>IF(Clientes!A17="","",Clientes!A17)</f>
        <v/>
      </c>
      <c r="B20" s="5">
        <f>IF(A20="","",SUMIF(Horas!$B:$B,A20,Horas!$G:$G))</f>
        <v/>
      </c>
      <c r="C20" s="5">
        <f>IF(A20="","",SUMIFS(Horas!$G:$G,Horas!$B:$B,A20,Horas!$I:$I,"&lt;&gt;No"))</f>
        <v/>
      </c>
      <c r="D20" s="11">
        <f>IF(A20="","",SUMIF(Horas!$B:$B,A20,Horas!$K:$K))</f>
        <v/>
      </c>
    </row>
    <row r="21">
      <c r="A21" s="3">
        <f>IF(Clientes!A18="","",Clientes!A18)</f>
        <v/>
      </c>
      <c r="B21" s="5">
        <f>IF(A21="","",SUMIF(Horas!$B:$B,A21,Horas!$G:$G))</f>
        <v/>
      </c>
      <c r="C21" s="5">
        <f>IF(A21="","",SUMIFS(Horas!$G:$G,Horas!$B:$B,A21,Horas!$I:$I,"&lt;&gt;No"))</f>
        <v/>
      </c>
      <c r="D21" s="11">
        <f>IF(A21="","",SUMIF(Horas!$B:$B,A21,Horas!$K:$K))</f>
        <v/>
      </c>
    </row>
    <row r="22">
      <c r="A22" s="3">
        <f>IF(Clientes!A19="","",Clientes!A19)</f>
        <v/>
      </c>
      <c r="B22" s="5">
        <f>IF(A22="","",SUMIF(Horas!$B:$B,A22,Horas!$G:$G))</f>
        <v/>
      </c>
      <c r="C22" s="5">
        <f>IF(A22="","",SUMIFS(Horas!$G:$G,Horas!$B:$B,A22,Horas!$I:$I,"&lt;&gt;No"))</f>
        <v/>
      </c>
      <c r="D22" s="11">
        <f>IF(A22="","",SUMIF(Horas!$B:$B,A22,Horas!$K:$K))</f>
        <v/>
      </c>
    </row>
    <row r="23">
      <c r="A23" s="3">
        <f>IF(Clientes!A20="","",Clientes!A20)</f>
        <v/>
      </c>
      <c r="B23" s="5">
        <f>IF(A23="","",SUMIF(Horas!$B:$B,A23,Horas!$G:$G))</f>
        <v/>
      </c>
      <c r="C23" s="5">
        <f>IF(A23="","",SUMIFS(Horas!$G:$G,Horas!$B:$B,A23,Horas!$I:$I,"&lt;&gt;No"))</f>
        <v/>
      </c>
      <c r="D23" s="11">
        <f>IF(A23="","",SUMIF(Horas!$B:$B,A23,Horas!$K:$K))</f>
        <v/>
      </c>
    </row>
    <row r="24">
      <c r="A24" s="3">
        <f>IF(Clientes!A21="","",Clientes!A21)</f>
        <v/>
      </c>
      <c r="B24" s="5">
        <f>IF(A24="","",SUMIF(Horas!$B:$B,A24,Horas!$G:$G))</f>
        <v/>
      </c>
      <c r="C24" s="5">
        <f>IF(A24="","",SUMIFS(Horas!$G:$G,Horas!$B:$B,A24,Horas!$I:$I,"&lt;&gt;No"))</f>
        <v/>
      </c>
      <c r="D24" s="11">
        <f>IF(A24="","",SUMIF(Horas!$B:$B,A24,Horas!$K:$K))</f>
        <v/>
      </c>
    </row>
    <row r="25">
      <c r="A25" s="3">
        <f>IF(Clientes!A22="","",Clientes!A22)</f>
        <v/>
      </c>
      <c r="B25" s="5">
        <f>IF(A25="","",SUMIF(Horas!$B:$B,A25,Horas!$G:$G))</f>
        <v/>
      </c>
      <c r="C25" s="5">
        <f>IF(A25="","",SUMIFS(Horas!$G:$G,Horas!$B:$B,A25,Horas!$I:$I,"&lt;&gt;No"))</f>
        <v/>
      </c>
      <c r="D25" s="11">
        <f>IF(A25="","",SUMIF(Horas!$B:$B,A25,Horas!$K:$K))</f>
        <v/>
      </c>
    </row>
    <row r="26">
      <c r="A26" s="3">
        <f>IF(Clientes!A23="","",Clientes!A23)</f>
        <v/>
      </c>
      <c r="B26" s="5">
        <f>IF(A26="","",SUMIF(Horas!$B:$B,A26,Horas!$G:$G))</f>
        <v/>
      </c>
      <c r="C26" s="5">
        <f>IF(A26="","",SUMIFS(Horas!$G:$G,Horas!$B:$B,A26,Horas!$I:$I,"&lt;&gt;No"))</f>
        <v/>
      </c>
      <c r="D26" s="11">
        <f>IF(A26="","",SUMIF(Horas!$B:$B,A26,Horas!$K:$K))</f>
        <v/>
      </c>
    </row>
    <row r="27">
      <c r="A27" s="3">
        <f>IF(Clientes!A24="","",Clientes!A24)</f>
        <v/>
      </c>
      <c r="B27" s="5">
        <f>IF(A27="","",SUMIF(Horas!$B:$B,A27,Horas!$G:$G))</f>
        <v/>
      </c>
      <c r="C27" s="5">
        <f>IF(A27="","",SUMIFS(Horas!$G:$G,Horas!$B:$B,A27,Horas!$I:$I,"&lt;&gt;No"))</f>
        <v/>
      </c>
      <c r="D27" s="11">
        <f>IF(A27="","",SUMIF(Horas!$B:$B,A27,Horas!$K:$K))</f>
        <v/>
      </c>
    </row>
    <row r="28">
      <c r="A28" s="3">
        <f>IF(Clientes!A25="","",Clientes!A25)</f>
        <v/>
      </c>
      <c r="B28" s="5">
        <f>IF(A28="","",SUMIF(Horas!$B:$B,A28,Horas!$G:$G))</f>
        <v/>
      </c>
      <c r="C28" s="5">
        <f>IF(A28="","",SUMIFS(Horas!$G:$G,Horas!$B:$B,A28,Horas!$I:$I,"&lt;&gt;No"))</f>
        <v/>
      </c>
      <c r="D28" s="11">
        <f>IF(A28="","",SUMIF(Horas!$B:$B,A28,Horas!$K:$K))</f>
        <v/>
      </c>
    </row>
    <row r="29">
      <c r="A29" s="3">
        <f>IF(Clientes!A26="","",Clientes!A26)</f>
        <v/>
      </c>
      <c r="B29" s="5">
        <f>IF(A29="","",SUMIF(Horas!$B:$B,A29,Horas!$G:$G))</f>
        <v/>
      </c>
      <c r="C29" s="5">
        <f>IF(A29="","",SUMIFS(Horas!$G:$G,Horas!$B:$B,A29,Horas!$I:$I,"&lt;&gt;No"))</f>
        <v/>
      </c>
      <c r="D29" s="11">
        <f>IF(A29="","",SUMIF(Horas!$B:$B,A29,Horas!$K:$K))</f>
        <v/>
      </c>
    </row>
    <row r="30">
      <c r="A30" s="3">
        <f>IF(Clientes!A27="","",Clientes!A27)</f>
        <v/>
      </c>
      <c r="B30" s="5">
        <f>IF(A30="","",SUMIF(Horas!$B:$B,A30,Horas!$G:$G))</f>
        <v/>
      </c>
      <c r="C30" s="5">
        <f>IF(A30="","",SUMIFS(Horas!$G:$G,Horas!$B:$B,A30,Horas!$I:$I,"&lt;&gt;No"))</f>
        <v/>
      </c>
      <c r="D30" s="11">
        <f>IF(A30="","",SUMIF(Horas!$B:$B,A30,Horas!$K:$K))</f>
        <v/>
      </c>
    </row>
    <row r="31">
      <c r="A31" s="3">
        <f>IF(Clientes!A28="","",Clientes!A28)</f>
        <v/>
      </c>
      <c r="B31" s="5">
        <f>IF(A31="","",SUMIF(Horas!$B:$B,A31,Horas!$G:$G))</f>
        <v/>
      </c>
      <c r="C31" s="5">
        <f>IF(A31="","",SUMIFS(Horas!$G:$G,Horas!$B:$B,A31,Horas!$I:$I,"&lt;&gt;No"))</f>
        <v/>
      </c>
      <c r="D31" s="11">
        <f>IF(A31="","",SUMIF(Horas!$B:$B,A31,Horas!$K:$K))</f>
        <v/>
      </c>
    </row>
    <row r="32">
      <c r="A32" s="3">
        <f>IF(Clientes!A29="","",Clientes!A29)</f>
        <v/>
      </c>
      <c r="B32" s="5">
        <f>IF(A32="","",SUMIF(Horas!$B:$B,A32,Horas!$G:$G))</f>
        <v/>
      </c>
      <c r="C32" s="5">
        <f>IF(A32="","",SUMIFS(Horas!$G:$G,Horas!$B:$B,A32,Horas!$I:$I,"&lt;&gt;No"))</f>
        <v/>
      </c>
      <c r="D32" s="11">
        <f>IF(A32="","",SUMIF(Horas!$B:$B,A32,Horas!$K:$K))</f>
        <v/>
      </c>
    </row>
    <row r="33">
      <c r="A33" s="3">
        <f>IF(Clientes!A30="","",Clientes!A30)</f>
        <v/>
      </c>
      <c r="B33" s="5">
        <f>IF(A33="","",SUMIF(Horas!$B:$B,A33,Horas!$G:$G))</f>
        <v/>
      </c>
      <c r="C33" s="5">
        <f>IF(A33="","",SUMIFS(Horas!$G:$G,Horas!$B:$B,A33,Horas!$I:$I,"&lt;&gt;No"))</f>
        <v/>
      </c>
      <c r="D33" s="11">
        <f>IF(A33="","",SUMIF(Horas!$B:$B,A33,Horas!$K:$K))</f>
        <v/>
      </c>
    </row>
    <row r="34">
      <c r="A34" s="3">
        <f>IF(Clientes!A31="","",Clientes!A31)</f>
        <v/>
      </c>
      <c r="B34" s="5">
        <f>IF(A34="","",SUMIF(Horas!$B:$B,A34,Horas!$G:$G))</f>
        <v/>
      </c>
      <c r="C34" s="5">
        <f>IF(A34="","",SUMIFS(Horas!$G:$G,Horas!$B:$B,A34,Horas!$I:$I,"&lt;&gt;No"))</f>
        <v/>
      </c>
      <c r="D34" s="11">
        <f>IF(A34="","",SUMIF(Horas!$B:$B,A34,Horas!$K:$K))</f>
        <v/>
      </c>
    </row>
    <row r="35">
      <c r="A35" s="12" t="inlineStr">
        <is>
          <t>Total</t>
        </is>
      </c>
      <c r="B35" s="13">
        <f>SUM(B5:B34)</f>
        <v/>
      </c>
      <c r="C35" s="13">
        <f>SUM(C5:C34)</f>
        <v/>
      </c>
      <c r="D35" s="14">
        <f>SUM(D5:D34)</f>
        <v/>
      </c>
    </row>
    <row r="36">
      <c r="A36" s="10" t="inlineStr">
        <is>
          <t>El importe suma monedas distintas si tus clientes no cobran en la misma. En ese caso, mirá la fila de cada cliente.</t>
        </is>
      </c>
    </row>
    <row r="38">
      <c r="A38" s="9" t="inlineStr">
        <is>
          <t>Horas entre dos fechas</t>
        </is>
      </c>
    </row>
    <row r="39">
      <c r="A39" s="3" t="inlineStr">
        <is>
          <t>Desde</t>
        </is>
      </c>
      <c r="B39" s="2" t="n">
        <v>46314</v>
      </c>
    </row>
    <row r="40">
      <c r="A40" s="3" t="inlineStr">
        <is>
          <t>Hasta</t>
        </is>
      </c>
      <c r="B40" s="2" t="n">
        <v>46320</v>
      </c>
    </row>
    <row r="41">
      <c r="A41" s="3" t="inlineStr">
        <is>
          <t>Horas</t>
        </is>
      </c>
      <c r="B41" s="5">
        <f>SUMIFS(Horas!$G:$G,Horas!$A:$A,"&gt;="&amp;B39,Horas!$A:$A,"&lt;="&amp;B40)</f>
        <v/>
      </c>
    </row>
    <row r="42">
      <c r="A42" s="3" t="inlineStr">
        <is>
          <t>Horas facturables</t>
        </is>
      </c>
      <c r="B42" s="5">
        <f>SUMIFS(Horas!$G:$G,Horas!$A:$A,"&gt;="&amp;B39,Horas!$A:$A,"&lt;="&amp;B40,Horas!$I:$I,"&lt;&gt;No")</f>
        <v/>
      </c>
    </row>
    <row r="43">
      <c r="A43" s="3" t="inlineStr">
        <is>
          <t>Importe</t>
        </is>
      </c>
      <c r="B43" s="11">
        <f>SUMIFS(Horas!$K:$K,Horas!$A:$A,"&gt;="&amp;B39,Horas!$A:$A,"&lt;="&amp;B40)</f>
        <v/>
      </c>
    </row>
    <row r="44">
      <c r="A44" s="10" t="inlineStr">
        <is>
          <t>Cambiá las dos fechas para ver una semana, un mes o el período de una factura.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1"/>
  <sheetViews>
    <sheetView workbookViewId="0">
      <pane ySplit="1" topLeftCell="A2" activePane="bottomLeft" state="frozen"/>
      <selection pane="bottomLeft" activeCell="A1" sqref="A1"/>
    </sheetView>
  </sheetViews>
  <sheetFormatPr baseColWidth="8" defaultRowHeight="15"/>
  <cols>
    <col width="28" customWidth="1" min="1" max="1"/>
    <col width="16" customWidth="1" min="2" max="2"/>
    <col width="10" customWidth="1" min="3" max="3"/>
  </cols>
  <sheetData>
    <row r="1">
      <c r="A1" s="1" t="inlineStr">
        <is>
          <t>Cliente</t>
        </is>
      </c>
      <c r="B1" s="1" t="inlineStr">
        <is>
          <t>Tarifa por hora</t>
        </is>
      </c>
      <c r="C1" s="1" t="inlineStr">
        <is>
          <t>Moneda</t>
        </is>
      </c>
    </row>
    <row r="2">
      <c r="A2" s="3" t="inlineStr">
        <is>
          <t>Estudio Galley</t>
        </is>
      </c>
      <c r="B2" s="11" t="n">
        <v>40</v>
      </c>
      <c r="C2" s="3" t="inlineStr">
        <is>
          <t>USD</t>
        </is>
      </c>
      <c r="E2" s="10" t="inlineStr">
        <is>
          <t>Cada cliente con su tarifa. La hoja Horas la busca sola por el nombre.</t>
        </is>
      </c>
    </row>
    <row r="3">
      <c r="A3" s="3" t="inlineStr">
        <is>
          <t>Baratie Labs</t>
        </is>
      </c>
      <c r="B3" s="11" t="n">
        <v>45</v>
      </c>
      <c r="C3" s="3" t="inlineStr">
        <is>
          <t>USD</t>
        </is>
      </c>
      <c r="E3" s="10" t="inlineStr">
        <is>
          <t>“Mi negocio” es para las horas propias (propuestas, administración): tarifa 0 y no facturable.</t>
        </is>
      </c>
    </row>
    <row r="4">
      <c r="A4" s="3" t="inlineStr">
        <is>
          <t>All Blue Ventures</t>
        </is>
      </c>
      <c r="B4" s="11" t="n">
        <v>60</v>
      </c>
      <c r="C4" s="3" t="inlineStr">
        <is>
          <t>USD</t>
        </is>
      </c>
    </row>
    <row r="5">
      <c r="A5" s="3" t="inlineStr">
        <is>
          <t>Mi negocio</t>
        </is>
      </c>
      <c r="B5" s="11" t="n">
        <v>0</v>
      </c>
      <c r="C5" s="3" t="inlineStr">
        <is>
          <t>USD</t>
        </is>
      </c>
    </row>
    <row r="6">
      <c r="A6" s="3" t="n"/>
      <c r="B6" s="11" t="n"/>
      <c r="C6" s="3" t="n"/>
    </row>
    <row r="7">
      <c r="A7" s="3" t="n"/>
      <c r="B7" s="11" t="n"/>
      <c r="C7" s="3" t="n"/>
    </row>
    <row r="8">
      <c r="A8" s="3" t="n"/>
      <c r="B8" s="11" t="n"/>
      <c r="C8" s="3" t="n"/>
    </row>
    <row r="9">
      <c r="A9" s="3" t="n"/>
      <c r="B9" s="11" t="n"/>
      <c r="C9" s="3" t="n"/>
    </row>
    <row r="10">
      <c r="A10" s="3" t="n"/>
      <c r="B10" s="11" t="n"/>
      <c r="C10" s="3" t="n"/>
    </row>
    <row r="11">
      <c r="A11" s="3" t="n"/>
      <c r="B11" s="11" t="n"/>
      <c r="C11" s="3" t="n"/>
    </row>
    <row r="12">
      <c r="A12" s="3" t="n"/>
      <c r="B12" s="11" t="n"/>
      <c r="C12" s="3" t="n"/>
    </row>
    <row r="13">
      <c r="A13" s="3" t="n"/>
      <c r="B13" s="11" t="n"/>
      <c r="C13" s="3" t="n"/>
    </row>
    <row r="14">
      <c r="A14" s="3" t="n"/>
      <c r="B14" s="11" t="n"/>
      <c r="C14" s="3" t="n"/>
    </row>
    <row r="15">
      <c r="A15" s="3" t="n"/>
      <c r="B15" s="11" t="n"/>
      <c r="C15" s="3" t="n"/>
    </row>
    <row r="16">
      <c r="A16" s="3" t="n"/>
      <c r="B16" s="11" t="n"/>
      <c r="C16" s="3" t="n"/>
    </row>
    <row r="17">
      <c r="A17" s="3" t="n"/>
      <c r="B17" s="11" t="n"/>
      <c r="C17" s="3" t="n"/>
    </row>
    <row r="18">
      <c r="A18" s="3" t="n"/>
      <c r="B18" s="11" t="n"/>
      <c r="C18" s="3" t="n"/>
    </row>
    <row r="19">
      <c r="A19" s="3" t="n"/>
      <c r="B19" s="11" t="n"/>
      <c r="C19" s="3" t="n"/>
    </row>
    <row r="20">
      <c r="A20" s="3" t="n"/>
      <c r="B20" s="11" t="n"/>
      <c r="C20" s="3" t="n"/>
    </row>
    <row r="21">
      <c r="A21" s="3" t="n"/>
      <c r="B21" s="11" t="n"/>
      <c r="C21" s="3" t="n"/>
    </row>
    <row r="22">
      <c r="A22" s="3" t="n"/>
      <c r="B22" s="11" t="n"/>
      <c r="C22" s="3" t="n"/>
    </row>
    <row r="23">
      <c r="A23" s="3" t="n"/>
      <c r="B23" s="11" t="n"/>
      <c r="C23" s="3" t="n"/>
    </row>
    <row r="24">
      <c r="A24" s="3" t="n"/>
      <c r="B24" s="11" t="n"/>
      <c r="C24" s="3" t="n"/>
    </row>
    <row r="25">
      <c r="A25" s="3" t="n"/>
      <c r="B25" s="11" t="n"/>
      <c r="C25" s="3" t="n"/>
    </row>
    <row r="26">
      <c r="A26" s="3" t="n"/>
      <c r="B26" s="11" t="n"/>
      <c r="C26" s="3" t="n"/>
    </row>
    <row r="27">
      <c r="A27" s="3" t="n"/>
      <c r="B27" s="11" t="n"/>
      <c r="C27" s="3" t="n"/>
    </row>
    <row r="28">
      <c r="A28" s="3" t="n"/>
      <c r="B28" s="11" t="n"/>
      <c r="C28" s="3" t="n"/>
    </row>
    <row r="29">
      <c r="A29" s="3" t="n"/>
      <c r="B29" s="11" t="n"/>
      <c r="C29" s="3" t="n"/>
    </row>
    <row r="30">
      <c r="A30" s="3" t="n"/>
      <c r="B30" s="11" t="n"/>
      <c r="C30" s="3" t="n"/>
    </row>
    <row r="31">
      <c r="A31" s="3" t="n"/>
      <c r="B31" s="11" t="n"/>
      <c r="C31"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0" customWidth="1" min="1" max="1"/>
  </cols>
  <sheetData>
    <row r="1">
      <c r="A1" s="15" t="inlineStr">
        <is>
          <t>Planilla de control de horas trabajadas</t>
        </is>
      </c>
    </row>
    <row r="2">
      <c r="A2" s="16" t="inlineStr">
        <is>
          <t>De registruti.app/blog/control-de-horas-trabajadas. Gratis, para usar y modificar.</t>
        </is>
      </c>
    </row>
    <row r="3">
      <c r="A3" s="17" t="inlineStr"/>
    </row>
    <row r="4">
      <c r="A4" s="17" t="inlineStr">
        <is>
          <t>1. En la hoja Clientes, cargá cada cliente con su tarifa por hora y su moneda.</t>
        </is>
      </c>
    </row>
    <row r="5">
      <c r="A5" s="17" t="inlineStr">
        <is>
          <t>2. En la hoja Horas, una fila por bloque de trabajo: fecha, cliente, tarea, hora de entrada, hora de salida y descanso.</t>
        </is>
      </c>
    </row>
    <row r="6">
      <c r="A6" s="17" t="inlineStr">
        <is>
          <t xml:space="preserve">   El descanso va en formato de hora (0:45 son 45 minutos). Facturable: Sí o No (vacío cuenta como Sí).</t>
        </is>
      </c>
    </row>
    <row r="7">
      <c r="A7" s="17" t="inlineStr">
        <is>
          <t>3. Las columnas grises se calculan solas: horas en hh:mm, horas en decimal, tarifa del cliente e importe.</t>
        </is>
      </c>
    </row>
    <row r="8">
      <c r="A8" s="17" t="inlineStr">
        <is>
          <t>4. La hoja Resumen suma horas, horas facturables e importe por cliente, y también entre dos fechas.</t>
        </is>
      </c>
    </row>
    <row r="9">
      <c r="A9" s="17" t="inlineStr"/>
    </row>
    <row r="10">
      <c r="A10" s="17" t="inlineStr">
        <is>
          <t>Para usarla en Google Sheets: subila a Google Drive, abrila con Google Sheets y elegí Archivo → Guardar como hoja de cálculo de Google. Las fórmulas funcionan igual.</t>
        </is>
      </c>
    </row>
    <row r="11">
      <c r="A11" s="17" t="inlineStr"/>
    </row>
    <row r="12">
      <c r="A12" s="17" t="inlineStr">
        <is>
          <t>Las filas de ejemplo son la semana que cuenta el artículo. Borralas cuando empieces a cargar las tuyas (las fórmulas quedan).</t>
        </is>
      </c>
    </row>
    <row r="13">
      <c r="A13" s="17" t="inlineStr"/>
    </row>
    <row r="14">
      <c r="A14" s="17" t="inlineStr">
        <is>
          <t>Cuando la planilla quede chica (varios clientes, monedas distintas, facturas cada mes), Registruti hace lo mismo gratis y genera el invoice en PDF desde las horas: https://registruti.app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2026-10-24T13:22:38Z</dcterms:created>
  <dcterms:modified xmlns:dcterms="http://purl.org/dc/terms/" xmlns:xsi="http://www.w3.org/2001/XMLSchema-instance" xsi:type="dcterms:W3CDTF">2026-10-24T13:22:38Z</dcterms:modified>
</cp:coreProperties>
</file>